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4.xml" ContentType="application/vnd.openxmlformats-officedocument.drawing+xml"/>
  <Override PartName="/xl/queryTables/queryTable2.xml" ContentType="application/vnd.openxmlformats-officedocument.spreadsheetml.queryTable+xml"/>
  <Override PartName="/xl/drawings/drawing5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6.xml" ContentType="application/vnd.openxmlformats-officedocument.drawing+xml"/>
  <Override PartName="/xl/queryTables/queryTable3.xml" ContentType="application/vnd.openxmlformats-officedocument.spreadsheetml.queryTable+xml"/>
  <Override PartName="/xl/drawings/drawing7.xml" ContentType="application/vnd.openxmlformats-officedocument.drawing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drawings/drawing8.xml" ContentType="application/vnd.openxmlformats-officedocument.drawing+xml"/>
  <Override PartName="/xl/queryTables/queryTable4.xml" ContentType="application/vnd.openxmlformats-officedocument.spreadsheetml.queryTable+xml"/>
  <Override PartName="/xl/drawings/drawing9.xml" ContentType="application/vnd.openxmlformats-officedocument.drawing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drawings/drawing10.xml" ContentType="application/vnd.openxmlformats-officedocument.drawing+xml"/>
  <Override PartName="/xl/queryTables/queryTable5.xml" ContentType="application/vnd.openxmlformats-officedocument.spreadsheetml.queryTable+xml"/>
  <Override PartName="/xl/drawings/drawing11.xml" ContentType="application/vnd.openxmlformats-officedocument.drawing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12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 tabRatio="771"/>
  </bookViews>
  <sheets>
    <sheet name="GENERAL" sheetId="23" r:id="rId1"/>
    <sheet name="SALUD DEL NIÑO" sheetId="1" r:id="rId2"/>
    <sheet name="DATOS NIÑO" sheetId="2" r:id="rId3"/>
    <sheet name="SALUD DEL ADOLESCENTE" sheetId="3" r:id="rId4"/>
    <sheet name="DATOS ADOLESCENTE " sheetId="4" r:id="rId5"/>
    <sheet name="SALUD DE LA MUJER" sheetId="5" r:id="rId6"/>
    <sheet name="DATOS MUJER" sheetId="6" r:id="rId7"/>
    <sheet name="SALUD DEL HOMBRE" sheetId="8" r:id="rId8"/>
    <sheet name="DATOS HOMBRE" sheetId="7" r:id="rId9"/>
    <sheet name="SALUD DEL ADULTO MAYOR" sheetId="10" r:id="rId10"/>
    <sheet name="DATOS ADULTO MAYOR" sheetId="9" r:id="rId11"/>
    <sheet name="DATOS ADULTO MAYOR 2" sheetId="22" r:id="rId12"/>
  </sheets>
  <externalReferences>
    <externalReference r:id="rId13"/>
    <externalReference r:id="rId14"/>
  </externalReferences>
  <definedNames>
    <definedName name="Consulta_desde_simo_1" localSheetId="5">'SALUD DE LA MUJER'!$B$7:$BJ$33</definedName>
    <definedName name="Consulta_desde_simo_1" localSheetId="3">'SALUD DEL ADOLESCENTE'!$B$7:$AF$33</definedName>
    <definedName name="Consulta_desde_simo_1" localSheetId="9">'SALUD DEL ADULTO MAYOR'!$B$7:$AN$33</definedName>
    <definedName name="Consulta_desde_simo_1" localSheetId="7">'SALUD DEL HOMBRE'!$B$7:$AP$33</definedName>
    <definedName name="Consulta_desde_simo_1" localSheetId="1">'SALUD DEL NIÑO'!$B$7:$AQ$33</definedName>
    <definedName name="MesAP">'[1]API Delegacion'!$A$33</definedName>
    <definedName name="_xlnm.Print_Titles" localSheetId="0">GENERAL!$1:$6</definedName>
    <definedName name="_xlnm.Print_Titles" localSheetId="5">'SALUD DE LA MUJER'!$A$1:$IW$6</definedName>
    <definedName name="_xlnm.Print_Titles" localSheetId="9">'SALUD DEL ADULTO MAYOR'!$A$1:$IV$6</definedName>
    <definedName name="_xlnm.Print_Titles" localSheetId="7">'SALUD DEL HOMBRE'!$A$1:$IV$6</definedName>
    <definedName name="_xlnm.Print_Titles" localSheetId="1">'SALUD DEL NIÑO'!$1:$6</definedName>
  </definedNames>
  <calcPr calcId="145621"/>
</workbook>
</file>

<file path=xl/calcChain.xml><?xml version="1.0" encoding="utf-8"?>
<calcChain xmlns="http://schemas.openxmlformats.org/spreadsheetml/2006/main">
  <c r="J36" i="9" l="1"/>
  <c r="J37" i="9"/>
  <c r="J38" i="9"/>
  <c r="K36" i="9"/>
  <c r="K37" i="9"/>
  <c r="L36" i="9"/>
  <c r="L37" i="9"/>
  <c r="M36" i="9"/>
  <c r="M37" i="9"/>
  <c r="M38" i="9"/>
  <c r="M39" i="9"/>
  <c r="N36" i="9"/>
  <c r="N37" i="9"/>
  <c r="N38" i="9"/>
  <c r="O36" i="9"/>
  <c r="O37" i="9"/>
  <c r="O39" i="9"/>
  <c r="H9" i="9"/>
  <c r="G9" i="9"/>
  <c r="F9" i="9"/>
  <c r="E9" i="9"/>
  <c r="D9" i="9"/>
  <c r="C9" i="9"/>
  <c r="L36" i="7"/>
  <c r="L37" i="7"/>
  <c r="K36" i="7"/>
  <c r="K37" i="7"/>
  <c r="J36" i="7"/>
  <c r="J37" i="7"/>
  <c r="J38" i="7"/>
  <c r="I36" i="7"/>
  <c r="I37" i="7"/>
  <c r="H36" i="7"/>
  <c r="H37" i="7"/>
  <c r="H38" i="7"/>
  <c r="F9" i="7"/>
  <c r="E9" i="7"/>
  <c r="D9" i="7"/>
  <c r="C9" i="7"/>
  <c r="K42" i="9"/>
  <c r="Q36" i="6"/>
  <c r="Q37" i="6"/>
  <c r="P36" i="6"/>
  <c r="P37" i="6"/>
  <c r="P38" i="6"/>
  <c r="O36" i="6"/>
  <c r="O37" i="6"/>
  <c r="O38" i="6"/>
  <c r="N36" i="6"/>
  <c r="N37" i="6"/>
  <c r="N38" i="6"/>
  <c r="M38" i="6"/>
  <c r="M36" i="6"/>
  <c r="M37" i="6"/>
  <c r="K36" i="6"/>
  <c r="K37" i="6"/>
  <c r="K38" i="6"/>
  <c r="L36" i="6"/>
  <c r="L37" i="6"/>
  <c r="L43" i="6"/>
  <c r="I43" i="7"/>
  <c r="I9" i="6"/>
  <c r="H9" i="6"/>
  <c r="G9" i="6"/>
  <c r="F9" i="6"/>
  <c r="E9" i="6"/>
  <c r="D9" i="6"/>
  <c r="C9" i="6"/>
  <c r="P36" i="4"/>
  <c r="P37" i="4"/>
  <c r="O36" i="4"/>
  <c r="O37" i="4"/>
  <c r="K36" i="4"/>
  <c r="K37" i="4"/>
  <c r="K38" i="4"/>
  <c r="J36" i="4"/>
  <c r="J37" i="4"/>
  <c r="J38" i="4"/>
  <c r="H9" i="4"/>
  <c r="G9" i="4"/>
  <c r="F9" i="4"/>
  <c r="E9" i="4"/>
  <c r="D9" i="4"/>
  <c r="C9" i="4"/>
  <c r="J36" i="2"/>
  <c r="J37" i="2"/>
  <c r="N36" i="2"/>
  <c r="N37" i="2"/>
  <c r="N39" i="2"/>
  <c r="M36" i="2"/>
  <c r="M37" i="2"/>
  <c r="L36" i="2"/>
  <c r="L37" i="2"/>
  <c r="L38" i="2"/>
  <c r="K36" i="2"/>
  <c r="K37" i="2"/>
  <c r="K38" i="2"/>
  <c r="G9" i="2"/>
  <c r="F9" i="2"/>
  <c r="D9" i="2"/>
  <c r="C9" i="2"/>
  <c r="B6" i="10"/>
  <c r="B6" i="8"/>
  <c r="B6" i="5"/>
  <c r="B6" i="3"/>
  <c r="P36" i="9" l="1"/>
  <c r="P37" i="9"/>
  <c r="F17" i="23" l="1"/>
  <c r="K45" i="6" l="1"/>
  <c r="C51" i="2" l="1"/>
  <c r="H44" i="9" l="1"/>
  <c r="F45" i="7"/>
  <c r="I45" i="6"/>
  <c r="K47" i="6" s="1"/>
  <c r="H45" i="7" l="1"/>
  <c r="H47" i="7" s="1"/>
  <c r="J44" i="9"/>
  <c r="J46" i="9" s="1"/>
  <c r="G29" i="4" l="1"/>
  <c r="C38" i="2" l="1"/>
  <c r="H50" i="4" l="1"/>
  <c r="G38" i="2"/>
  <c r="C15" i="4" l="1"/>
  <c r="C14" i="4"/>
  <c r="C13" i="4"/>
  <c r="C12" i="4"/>
  <c r="G52" i="2"/>
  <c r="F38" i="2"/>
  <c r="E38" i="2"/>
  <c r="D38" i="2"/>
  <c r="C11" i="2"/>
  <c r="J11" i="2" s="1"/>
  <c r="G51" i="2"/>
  <c r="E51" i="2"/>
  <c r="F51" i="2"/>
  <c r="D51" i="2"/>
  <c r="E52" i="2" l="1"/>
  <c r="D52" i="2"/>
  <c r="F52" i="2"/>
  <c r="C52" i="2"/>
  <c r="C44" i="9"/>
  <c r="D44" i="9"/>
  <c r="E44" i="9"/>
  <c r="F44" i="9"/>
  <c r="G44" i="9"/>
  <c r="B44" i="9"/>
  <c r="C45" i="7"/>
  <c r="D45" i="7"/>
  <c r="E45" i="7"/>
  <c r="B45" i="7"/>
  <c r="D45" i="6"/>
  <c r="E45" i="6"/>
  <c r="F45" i="6"/>
  <c r="G45" i="6"/>
  <c r="H45" i="6"/>
  <c r="C45" i="6"/>
  <c r="C50" i="4"/>
  <c r="D50" i="4"/>
  <c r="E50" i="4"/>
  <c r="F50" i="4"/>
  <c r="G50" i="4"/>
  <c r="B50" i="4"/>
  <c r="C121" i="9" l="1"/>
  <c r="C120" i="9"/>
  <c r="C119" i="9"/>
  <c r="C118" i="9"/>
  <c r="C117" i="9"/>
  <c r="C92" i="9"/>
  <c r="C91" i="9"/>
  <c r="C90" i="9"/>
  <c r="C89" i="9"/>
  <c r="C88" i="9"/>
  <c r="C116" i="7"/>
  <c r="C115" i="7"/>
  <c r="C114" i="7"/>
  <c r="C113" i="7"/>
  <c r="C112" i="7"/>
  <c r="C88" i="7"/>
  <c r="C87" i="7"/>
  <c r="C86" i="7"/>
  <c r="C85" i="7"/>
  <c r="C84" i="7"/>
  <c r="C151" i="6"/>
  <c r="C150" i="6"/>
  <c r="C149" i="6"/>
  <c r="C148" i="6"/>
  <c r="C147" i="6"/>
  <c r="C122" i="6"/>
  <c r="C121" i="6"/>
  <c r="C120" i="6"/>
  <c r="C119" i="6"/>
  <c r="C118" i="6"/>
  <c r="C94" i="6"/>
  <c r="C93" i="6"/>
  <c r="C92" i="6"/>
  <c r="C91" i="6"/>
  <c r="C90" i="6"/>
  <c r="C101" i="4"/>
  <c r="C100" i="4"/>
  <c r="C99" i="4"/>
  <c r="C98" i="4"/>
  <c r="C97" i="4"/>
  <c r="C93" i="2" l="1"/>
  <c r="C92" i="2"/>
  <c r="C91" i="2"/>
  <c r="C90" i="2"/>
  <c r="C89" i="2"/>
  <c r="AJ31" i="9" l="1"/>
  <c r="AK31" i="9" s="1"/>
  <c r="AJ35" i="9"/>
  <c r="AK35" i="9" s="1"/>
  <c r="AJ34" i="9"/>
  <c r="AK34" i="9" s="1"/>
  <c r="AJ15" i="9"/>
  <c r="AK15" i="9" s="1"/>
  <c r="AJ27" i="9"/>
  <c r="AK27" i="9" s="1"/>
  <c r="AJ25" i="9"/>
  <c r="AK25" i="9" s="1"/>
  <c r="AJ33" i="9"/>
  <c r="AK33" i="9" s="1"/>
  <c r="AJ23" i="9"/>
  <c r="AK23" i="9" s="1"/>
  <c r="AJ14" i="9"/>
  <c r="AK14" i="9" s="1"/>
  <c r="AJ13" i="9"/>
  <c r="AK13" i="9" s="1"/>
  <c r="AJ20" i="9"/>
  <c r="AK20" i="9" s="1"/>
  <c r="AJ19" i="9"/>
  <c r="AK19" i="9" s="1"/>
  <c r="AJ18" i="9"/>
  <c r="AK18" i="9" s="1"/>
  <c r="AJ24" i="9"/>
  <c r="AK24" i="9" s="1"/>
  <c r="AJ32" i="9"/>
  <c r="AK32" i="9" s="1"/>
  <c r="AJ16" i="9"/>
  <c r="AK16" i="9" s="1"/>
  <c r="AJ11" i="9"/>
  <c r="AK11" i="9" s="1"/>
  <c r="AJ12" i="9"/>
  <c r="AK12" i="9" s="1"/>
  <c r="AJ17" i="9"/>
  <c r="AK17" i="9" s="1"/>
  <c r="AJ28" i="9"/>
  <c r="AK28" i="9" s="1"/>
  <c r="AJ21" i="9"/>
  <c r="AK21" i="9" s="1"/>
  <c r="AJ30" i="9"/>
  <c r="AK30" i="9" s="1"/>
  <c r="AJ29" i="9"/>
  <c r="AK29" i="9" s="1"/>
  <c r="AJ22" i="9"/>
  <c r="AK22" i="9" s="1"/>
  <c r="AJ26" i="9"/>
  <c r="AK26" i="9" s="1"/>
  <c r="AM11" i="7"/>
  <c r="AN11" i="7" s="1"/>
  <c r="AM12" i="7"/>
  <c r="AN12" i="7" s="1"/>
  <c r="AM18" i="7"/>
  <c r="AN18" i="7" s="1"/>
  <c r="AM34" i="7"/>
  <c r="AN34" i="7" s="1"/>
  <c r="AM23" i="7"/>
  <c r="AN23" i="7" s="1"/>
  <c r="AM19" i="7"/>
  <c r="AN19" i="7" s="1"/>
  <c r="AM35" i="7"/>
  <c r="AN35" i="7" s="1"/>
  <c r="AM27" i="7"/>
  <c r="AN27" i="7" s="1"/>
  <c r="AM32" i="7"/>
  <c r="AN32" i="7" s="1"/>
  <c r="AM25" i="7"/>
  <c r="AN25" i="7" s="1"/>
  <c r="AM20" i="7"/>
  <c r="AN20" i="7" s="1"/>
  <c r="AM14" i="7"/>
  <c r="AN14" i="7" s="1"/>
  <c r="AM16" i="7"/>
  <c r="AN16" i="7" s="1"/>
  <c r="AM13" i="7"/>
  <c r="AN13" i="7" s="1"/>
  <c r="AM21" i="7"/>
  <c r="AN21" i="7" s="1"/>
  <c r="AM31" i="7"/>
  <c r="AN31" i="7" s="1"/>
  <c r="AM28" i="7"/>
  <c r="AN28" i="7" s="1"/>
  <c r="AM15" i="7"/>
  <c r="AN15" i="7" s="1"/>
  <c r="AM22" i="7"/>
  <c r="AN22" i="7" s="1"/>
  <c r="AM24" i="7"/>
  <c r="AN24" i="7" s="1"/>
  <c r="AM26" i="7"/>
  <c r="AN26" i="7" s="1"/>
  <c r="AM17" i="7"/>
  <c r="AN17" i="7" s="1"/>
  <c r="AM29" i="7"/>
  <c r="AN29" i="7" s="1"/>
  <c r="AM33" i="7"/>
  <c r="AN33" i="7" s="1"/>
  <c r="AM30" i="7"/>
  <c r="AN30" i="7" s="1"/>
  <c r="BC19" i="6"/>
  <c r="BD19" i="6" s="1"/>
  <c r="BC30" i="6"/>
  <c r="BD30" i="6" s="1"/>
  <c r="BC32" i="6"/>
  <c r="BD32" i="6" s="1"/>
  <c r="BC20" i="6"/>
  <c r="BD20" i="6" s="1"/>
  <c r="BC25" i="6"/>
  <c r="BD25" i="6" s="1"/>
  <c r="BC14" i="6"/>
  <c r="BD14" i="6" s="1"/>
  <c r="BC31" i="6"/>
  <c r="BD31" i="6" s="1"/>
  <c r="BC27" i="6"/>
  <c r="BD27" i="6" s="1"/>
  <c r="BC10" i="6"/>
  <c r="BD10" i="6" s="1"/>
  <c r="BC8" i="6"/>
  <c r="BD8" i="6" s="1"/>
  <c r="BC21" i="6"/>
  <c r="BD21" i="6" s="1"/>
  <c r="BC28" i="6"/>
  <c r="BD28" i="6" s="1"/>
  <c r="BC17" i="6"/>
  <c r="BD17" i="6" s="1"/>
  <c r="BC16" i="6"/>
  <c r="BD16" i="6" s="1"/>
  <c r="BC24" i="6"/>
  <c r="BD24" i="6" s="1"/>
  <c r="BC11" i="6"/>
  <c r="BD11" i="6" s="1"/>
  <c r="BC9" i="6"/>
  <c r="BD9" i="6" s="1"/>
  <c r="BC15" i="6"/>
  <c r="BD15" i="6" s="1"/>
  <c r="BC13" i="6"/>
  <c r="BD13" i="6" s="1"/>
  <c r="BC18" i="6"/>
  <c r="BD18" i="6" s="1"/>
  <c r="BC12" i="6"/>
  <c r="BD12" i="6" s="1"/>
  <c r="BC23" i="6"/>
  <c r="BD23" i="6" s="1"/>
  <c r="BC29" i="6"/>
  <c r="BD29" i="6" s="1"/>
  <c r="BC26" i="6"/>
  <c r="BD26" i="6" s="1"/>
  <c r="BC22" i="6"/>
  <c r="BD22" i="6" s="1"/>
  <c r="AZ27" i="4"/>
  <c r="BA27" i="4" s="1"/>
  <c r="AZ26" i="4"/>
  <c r="BA26" i="4" s="1"/>
  <c r="AZ31" i="4"/>
  <c r="BA31" i="4" s="1"/>
  <c r="AZ24" i="4"/>
  <c r="BA24" i="4" s="1"/>
  <c r="AZ20" i="4"/>
  <c r="BA20" i="4" s="1"/>
  <c r="AZ14" i="4"/>
  <c r="BA14" i="4" s="1"/>
  <c r="AZ21" i="4"/>
  <c r="BA21" i="4" s="1"/>
  <c r="AZ18" i="4"/>
  <c r="BA18" i="4" s="1"/>
  <c r="AZ8" i="4"/>
  <c r="BA8" i="4" s="1"/>
  <c r="AZ9" i="4"/>
  <c r="BA9" i="4" s="1"/>
  <c r="AZ11" i="4"/>
  <c r="BA11" i="4" s="1"/>
  <c r="AZ23" i="4"/>
  <c r="BA23" i="4" s="1"/>
  <c r="AZ15" i="4"/>
  <c r="BA15" i="4" s="1"/>
  <c r="AZ22" i="4"/>
  <c r="BA22" i="4" s="1"/>
  <c r="AZ19" i="4"/>
  <c r="BA19" i="4" s="1"/>
  <c r="AZ10" i="4"/>
  <c r="BA10" i="4" s="1"/>
  <c r="AZ17" i="4"/>
  <c r="BA17" i="4" s="1"/>
  <c r="AZ30" i="4"/>
  <c r="BA30" i="4" s="1"/>
  <c r="AZ28" i="4"/>
  <c r="BA28" i="4" s="1"/>
  <c r="AZ25" i="4"/>
  <c r="BA25" i="4" s="1"/>
  <c r="AZ12" i="4"/>
  <c r="BA12" i="4" s="1"/>
  <c r="AZ16" i="4"/>
  <c r="BA16" i="4" s="1"/>
  <c r="AZ32" i="4"/>
  <c r="BA32" i="4" s="1"/>
  <c r="AZ13" i="4"/>
  <c r="BA13" i="4" s="1"/>
  <c r="AZ29" i="4"/>
  <c r="BA29" i="4" s="1"/>
  <c r="AW30" i="2"/>
  <c r="AY30" i="2" s="1"/>
  <c r="AW20" i="2"/>
  <c r="AY20" i="2" s="1"/>
  <c r="AW32" i="2"/>
  <c r="AY32" i="2" s="1"/>
  <c r="AW25" i="2"/>
  <c r="AY25" i="2" s="1"/>
  <c r="AW31" i="2"/>
  <c r="AY31" i="2" s="1"/>
  <c r="AW15" i="2"/>
  <c r="AY15" i="2" s="1"/>
  <c r="AW22" i="2"/>
  <c r="AY22" i="2" s="1"/>
  <c r="AW19" i="2"/>
  <c r="AY19" i="2" s="1"/>
  <c r="AW11" i="2"/>
  <c r="AY11" i="2" s="1"/>
  <c r="AW12" i="2"/>
  <c r="AY12" i="2" s="1"/>
  <c r="AW23" i="2"/>
  <c r="AY23" i="2" s="1"/>
  <c r="AW28" i="2"/>
  <c r="AY28" i="2" s="1"/>
  <c r="AW17" i="2"/>
  <c r="AY17" i="2" s="1"/>
  <c r="AW24" i="2"/>
  <c r="AY24" i="2" s="1"/>
  <c r="AW34" i="2"/>
  <c r="AY34" i="2" s="1"/>
  <c r="AW18" i="2"/>
  <c r="AY18" i="2" s="1"/>
  <c r="AW21" i="2"/>
  <c r="AY21" i="2" s="1"/>
  <c r="AW26" i="2"/>
  <c r="AY26" i="2" s="1"/>
  <c r="AW27" i="2"/>
  <c r="AY27" i="2" s="1"/>
  <c r="AW35" i="2"/>
  <c r="AY35" i="2" s="1"/>
  <c r="AW13" i="2"/>
  <c r="AY13" i="2" s="1"/>
  <c r="AW14" i="2"/>
  <c r="AY14" i="2" s="1"/>
  <c r="AW16" i="2"/>
  <c r="AY16" i="2" s="1"/>
  <c r="AW33" i="2"/>
  <c r="AY33" i="2" s="1"/>
  <c r="AW29" i="2"/>
  <c r="AY29" i="2" s="1"/>
  <c r="H38" i="22" l="1"/>
  <c r="G38" i="22"/>
  <c r="F38" i="22"/>
  <c r="E38" i="22"/>
  <c r="D38" i="22"/>
  <c r="C38" i="22"/>
  <c r="B38" i="22"/>
  <c r="J38" i="22" s="1"/>
  <c r="H35" i="22"/>
  <c r="G35" i="22"/>
  <c r="F35" i="22"/>
  <c r="E35" i="22"/>
  <c r="D35" i="22"/>
  <c r="C35" i="22"/>
  <c r="B35" i="22"/>
  <c r="J35" i="22" s="1"/>
  <c r="H34" i="22"/>
  <c r="G34" i="22"/>
  <c r="F34" i="22"/>
  <c r="E34" i="22"/>
  <c r="D34" i="22"/>
  <c r="C34" i="22"/>
  <c r="B34" i="22"/>
  <c r="J34" i="22" s="1"/>
  <c r="H33" i="22"/>
  <c r="G33" i="22"/>
  <c r="F33" i="22"/>
  <c r="E33" i="22"/>
  <c r="D33" i="22"/>
  <c r="C33" i="22"/>
  <c r="B33" i="22"/>
  <c r="J33" i="22" s="1"/>
  <c r="H32" i="22"/>
  <c r="G32" i="22"/>
  <c r="F32" i="22"/>
  <c r="E32" i="22"/>
  <c r="D32" i="22"/>
  <c r="C32" i="22"/>
  <c r="B32" i="22"/>
  <c r="J32" i="22" s="1"/>
  <c r="H31" i="22"/>
  <c r="G31" i="22"/>
  <c r="F31" i="22"/>
  <c r="E31" i="22"/>
  <c r="D31" i="22"/>
  <c r="C31" i="22"/>
  <c r="B31" i="22"/>
  <c r="J31" i="22" s="1"/>
  <c r="H30" i="22"/>
  <c r="G30" i="22"/>
  <c r="F30" i="22"/>
  <c r="E30" i="22"/>
  <c r="D30" i="22"/>
  <c r="C30" i="22"/>
  <c r="B30" i="22"/>
  <c r="J30" i="22" s="1"/>
  <c r="H29" i="22"/>
  <c r="G29" i="22"/>
  <c r="F29" i="22"/>
  <c r="E29" i="22"/>
  <c r="D29" i="22"/>
  <c r="C29" i="22"/>
  <c r="B29" i="22"/>
  <c r="J29" i="22" s="1"/>
  <c r="H28" i="22"/>
  <c r="G28" i="22"/>
  <c r="F28" i="22"/>
  <c r="E28" i="22"/>
  <c r="D28" i="22"/>
  <c r="C28" i="22"/>
  <c r="B28" i="22"/>
  <c r="J28" i="22" s="1"/>
  <c r="H27" i="22"/>
  <c r="G27" i="22"/>
  <c r="F27" i="22"/>
  <c r="E27" i="22"/>
  <c r="D27" i="22"/>
  <c r="C27" i="22"/>
  <c r="B27" i="22"/>
  <c r="J27" i="22" s="1"/>
  <c r="H26" i="22"/>
  <c r="G26" i="22"/>
  <c r="F26" i="22"/>
  <c r="E26" i="22"/>
  <c r="D26" i="22"/>
  <c r="C26" i="22"/>
  <c r="B26" i="22"/>
  <c r="J26" i="22" s="1"/>
  <c r="H25" i="22"/>
  <c r="G25" i="22"/>
  <c r="F25" i="22"/>
  <c r="E25" i="22"/>
  <c r="D25" i="22"/>
  <c r="C25" i="22"/>
  <c r="B25" i="22"/>
  <c r="J25" i="22" s="1"/>
  <c r="H24" i="22"/>
  <c r="G24" i="22"/>
  <c r="F24" i="22"/>
  <c r="E24" i="22"/>
  <c r="D24" i="22"/>
  <c r="C24" i="22"/>
  <c r="B24" i="22"/>
  <c r="J24" i="22" s="1"/>
  <c r="H23" i="22"/>
  <c r="G23" i="22"/>
  <c r="F23" i="22"/>
  <c r="E23" i="22"/>
  <c r="D23" i="22"/>
  <c r="C23" i="22"/>
  <c r="B23" i="22"/>
  <c r="J23" i="22" s="1"/>
  <c r="H22" i="22"/>
  <c r="G22" i="22"/>
  <c r="F22" i="22"/>
  <c r="E22" i="22"/>
  <c r="D22" i="22"/>
  <c r="C22" i="22"/>
  <c r="B22" i="22"/>
  <c r="J22" i="22" s="1"/>
  <c r="H21" i="22"/>
  <c r="G21" i="22"/>
  <c r="F21" i="22"/>
  <c r="E21" i="22"/>
  <c r="D21" i="22"/>
  <c r="C21" i="22"/>
  <c r="B21" i="22"/>
  <c r="J21" i="22" s="1"/>
  <c r="H20" i="22"/>
  <c r="G20" i="22"/>
  <c r="F20" i="22"/>
  <c r="E20" i="22"/>
  <c r="D20" i="22"/>
  <c r="C20" i="22"/>
  <c r="B20" i="22"/>
  <c r="J20" i="22" s="1"/>
  <c r="H19" i="22"/>
  <c r="G19" i="22"/>
  <c r="F19" i="22"/>
  <c r="E19" i="22"/>
  <c r="D19" i="22"/>
  <c r="C19" i="22"/>
  <c r="B19" i="22"/>
  <c r="J19" i="22" s="1"/>
  <c r="H18" i="22"/>
  <c r="G18" i="22"/>
  <c r="F18" i="22"/>
  <c r="E18" i="22"/>
  <c r="D18" i="22"/>
  <c r="C18" i="22"/>
  <c r="B18" i="22"/>
  <c r="J18" i="22" s="1"/>
  <c r="H17" i="22"/>
  <c r="G17" i="22"/>
  <c r="F17" i="22"/>
  <c r="E17" i="22"/>
  <c r="D17" i="22"/>
  <c r="C17" i="22"/>
  <c r="B17" i="22"/>
  <c r="J17" i="22" s="1"/>
  <c r="H16" i="22"/>
  <c r="G16" i="22"/>
  <c r="F16" i="22"/>
  <c r="E16" i="22"/>
  <c r="D16" i="22"/>
  <c r="C16" i="22"/>
  <c r="B16" i="22"/>
  <c r="J16" i="22" s="1"/>
  <c r="H15" i="22"/>
  <c r="G15" i="22"/>
  <c r="F15" i="22"/>
  <c r="E15" i="22"/>
  <c r="D15" i="22"/>
  <c r="C15" i="22"/>
  <c r="B15" i="22"/>
  <c r="J15" i="22" s="1"/>
  <c r="H14" i="22"/>
  <c r="G14" i="22"/>
  <c r="F14" i="22"/>
  <c r="E14" i="22"/>
  <c r="D14" i="22"/>
  <c r="C14" i="22"/>
  <c r="B14" i="22"/>
  <c r="J14" i="22" s="1"/>
  <c r="H13" i="22"/>
  <c r="G13" i="22"/>
  <c r="F13" i="22"/>
  <c r="E13" i="22"/>
  <c r="D13" i="22"/>
  <c r="C13" i="22"/>
  <c r="B13" i="22"/>
  <c r="J13" i="22" s="1"/>
  <c r="H12" i="22"/>
  <c r="G12" i="22"/>
  <c r="F12" i="22"/>
  <c r="E12" i="22"/>
  <c r="D12" i="22"/>
  <c r="C12" i="22"/>
  <c r="B12" i="22"/>
  <c r="J12" i="22" s="1"/>
  <c r="H11" i="22"/>
  <c r="G11" i="22"/>
  <c r="F11" i="22"/>
  <c r="E11" i="22"/>
  <c r="D11" i="22"/>
  <c r="C11" i="22"/>
  <c r="B11" i="22"/>
  <c r="J11" i="22" s="1"/>
  <c r="H9" i="22"/>
  <c r="G9" i="22"/>
  <c r="F9" i="22"/>
  <c r="E9" i="22"/>
  <c r="D9" i="22"/>
  <c r="C9" i="22"/>
  <c r="M38" i="22" l="1"/>
  <c r="K35" i="22"/>
  <c r="O35" i="22"/>
  <c r="L11" i="22"/>
  <c r="N11" i="22"/>
  <c r="P11" i="22"/>
  <c r="L13" i="22"/>
  <c r="N13" i="22"/>
  <c r="P13" i="22"/>
  <c r="L15" i="22"/>
  <c r="N15" i="22"/>
  <c r="P15" i="22"/>
  <c r="L17" i="22"/>
  <c r="N17" i="22"/>
  <c r="P17" i="22"/>
  <c r="L12" i="22"/>
  <c r="N12" i="22"/>
  <c r="P12" i="22"/>
  <c r="L14" i="22"/>
  <c r="N14" i="22"/>
  <c r="P14" i="22"/>
  <c r="L16" i="22"/>
  <c r="N16" i="22"/>
  <c r="P16" i="22"/>
  <c r="L18" i="22"/>
  <c r="N18" i="22"/>
  <c r="P18" i="22"/>
  <c r="L20" i="22"/>
  <c r="N20" i="22"/>
  <c r="P20" i="22"/>
  <c r="L22" i="22"/>
  <c r="N22" i="22"/>
  <c r="P22" i="22"/>
  <c r="L24" i="22"/>
  <c r="N24" i="22"/>
  <c r="P24" i="22"/>
  <c r="L26" i="22"/>
  <c r="N26" i="22"/>
  <c r="P26" i="22"/>
  <c r="L28" i="22"/>
  <c r="N28" i="22"/>
  <c r="P28" i="22"/>
  <c r="L30" i="22"/>
  <c r="N30" i="22"/>
  <c r="P30" i="22"/>
  <c r="L32" i="22"/>
  <c r="N32" i="22"/>
  <c r="P32" i="22"/>
  <c r="L34" i="22"/>
  <c r="N34" i="22"/>
  <c r="P34" i="22"/>
  <c r="N38" i="22"/>
  <c r="P38" i="22"/>
  <c r="L19" i="22"/>
  <c r="N19" i="22"/>
  <c r="P19" i="22"/>
  <c r="L21" i="22"/>
  <c r="N21" i="22"/>
  <c r="P21" i="22"/>
  <c r="L23" i="22"/>
  <c r="N23" i="22"/>
  <c r="P23" i="22"/>
  <c r="L25" i="22"/>
  <c r="N25" i="22"/>
  <c r="P25" i="22"/>
  <c r="L27" i="22"/>
  <c r="N27" i="22"/>
  <c r="P27" i="22"/>
  <c r="L29" i="22"/>
  <c r="N29" i="22"/>
  <c r="P29" i="22"/>
  <c r="L31" i="22"/>
  <c r="N31" i="22"/>
  <c r="P31" i="22"/>
  <c r="L33" i="22"/>
  <c r="N33" i="22"/>
  <c r="P33" i="22"/>
  <c r="L35" i="22"/>
  <c r="N35" i="22"/>
  <c r="P35" i="22"/>
  <c r="K11" i="22"/>
  <c r="M11" i="22"/>
  <c r="O11" i="22"/>
  <c r="K12" i="22"/>
  <c r="M12" i="22"/>
  <c r="O12" i="22"/>
  <c r="K13" i="22"/>
  <c r="M13" i="22"/>
  <c r="O13" i="22"/>
  <c r="K14" i="22"/>
  <c r="M14" i="22"/>
  <c r="O14" i="22"/>
  <c r="K15" i="22"/>
  <c r="M15" i="22"/>
  <c r="O15" i="22"/>
  <c r="K16" i="22"/>
  <c r="M16" i="22"/>
  <c r="O16" i="22"/>
  <c r="K17" i="22"/>
  <c r="M17" i="22"/>
  <c r="O17" i="22"/>
  <c r="K18" i="22"/>
  <c r="M18" i="22"/>
  <c r="O18" i="22"/>
  <c r="K19" i="22"/>
  <c r="M19" i="22"/>
  <c r="O19" i="22"/>
  <c r="K20" i="22"/>
  <c r="M20" i="22"/>
  <c r="O20" i="22"/>
  <c r="K21" i="22"/>
  <c r="M21" i="22"/>
  <c r="O21" i="22"/>
  <c r="K22" i="22"/>
  <c r="M22" i="22"/>
  <c r="O22" i="22"/>
  <c r="K23" i="22"/>
  <c r="M23" i="22"/>
  <c r="O23" i="22"/>
  <c r="K24" i="22"/>
  <c r="M24" i="22"/>
  <c r="O24" i="22"/>
  <c r="K25" i="22"/>
  <c r="M25" i="22"/>
  <c r="O25" i="22"/>
  <c r="K26" i="22"/>
  <c r="M26" i="22"/>
  <c r="O26" i="22"/>
  <c r="K27" i="22"/>
  <c r="M27" i="22"/>
  <c r="O27" i="22"/>
  <c r="K28" i="22"/>
  <c r="M28" i="22"/>
  <c r="O28" i="22"/>
  <c r="K29" i="22"/>
  <c r="M29" i="22"/>
  <c r="O29" i="22"/>
  <c r="K30" i="22"/>
  <c r="M30" i="22"/>
  <c r="O30" i="22"/>
  <c r="K31" i="22"/>
  <c r="M31" i="22"/>
  <c r="O31" i="22"/>
  <c r="K32" i="22"/>
  <c r="M32" i="22"/>
  <c r="O32" i="22"/>
  <c r="K33" i="22"/>
  <c r="M33" i="22"/>
  <c r="O33" i="22"/>
  <c r="K34" i="22"/>
  <c r="M34" i="22"/>
  <c r="O34" i="22"/>
  <c r="M35" i="22"/>
  <c r="H38" i="9"/>
  <c r="H12" i="9"/>
  <c r="P12" i="9" s="1"/>
  <c r="H13" i="9"/>
  <c r="P13" i="9" s="1"/>
  <c r="H14" i="9"/>
  <c r="P14" i="9" s="1"/>
  <c r="H15" i="9"/>
  <c r="P15" i="9" s="1"/>
  <c r="H16" i="9"/>
  <c r="P16" i="9" s="1"/>
  <c r="H17" i="9"/>
  <c r="P17" i="9" s="1"/>
  <c r="H18" i="9"/>
  <c r="P18" i="9" s="1"/>
  <c r="H19" i="9"/>
  <c r="P19" i="9" s="1"/>
  <c r="H20" i="9"/>
  <c r="P20" i="9" s="1"/>
  <c r="H21" i="9"/>
  <c r="P21" i="9" s="1"/>
  <c r="H22" i="9"/>
  <c r="P22" i="9" s="1"/>
  <c r="H23" i="9"/>
  <c r="P23" i="9" s="1"/>
  <c r="H24" i="9"/>
  <c r="P24" i="9" s="1"/>
  <c r="H25" i="9"/>
  <c r="P25" i="9" s="1"/>
  <c r="H26" i="9"/>
  <c r="P26" i="9" s="1"/>
  <c r="H27" i="9"/>
  <c r="P27" i="9" s="1"/>
  <c r="H28" i="9"/>
  <c r="P28" i="9" s="1"/>
  <c r="H29" i="9"/>
  <c r="P29" i="9" s="1"/>
  <c r="H30" i="9"/>
  <c r="P30" i="9" s="1"/>
  <c r="H31" i="9"/>
  <c r="P31" i="9" s="1"/>
  <c r="H32" i="9"/>
  <c r="P32" i="9" s="1"/>
  <c r="H33" i="9"/>
  <c r="P33" i="9" s="1"/>
  <c r="H34" i="9"/>
  <c r="P34" i="9" s="1"/>
  <c r="H35" i="9"/>
  <c r="P35" i="9" s="1"/>
  <c r="H11" i="9"/>
  <c r="P11" i="9" s="1"/>
  <c r="G38" i="9"/>
  <c r="G12" i="9"/>
  <c r="O12" i="9" s="1"/>
  <c r="G13" i="9"/>
  <c r="O13" i="9" s="1"/>
  <c r="G14" i="9"/>
  <c r="O14" i="9" s="1"/>
  <c r="G15" i="9"/>
  <c r="O15" i="9" s="1"/>
  <c r="G16" i="9"/>
  <c r="O16" i="9" s="1"/>
  <c r="G17" i="9"/>
  <c r="O17" i="9" s="1"/>
  <c r="G18" i="9"/>
  <c r="O18" i="9" s="1"/>
  <c r="G19" i="9"/>
  <c r="O19" i="9" s="1"/>
  <c r="G20" i="9"/>
  <c r="O20" i="9" s="1"/>
  <c r="G21" i="9"/>
  <c r="O21" i="9" s="1"/>
  <c r="G22" i="9"/>
  <c r="O22" i="9" s="1"/>
  <c r="G23" i="9"/>
  <c r="O23" i="9" s="1"/>
  <c r="G24" i="9"/>
  <c r="O24" i="9" s="1"/>
  <c r="G25" i="9"/>
  <c r="O25" i="9" s="1"/>
  <c r="G26" i="9"/>
  <c r="O26" i="9" s="1"/>
  <c r="G27" i="9"/>
  <c r="O27" i="9" s="1"/>
  <c r="G28" i="9"/>
  <c r="O28" i="9" s="1"/>
  <c r="G29" i="9"/>
  <c r="O29" i="9" s="1"/>
  <c r="G30" i="9"/>
  <c r="O30" i="9" s="1"/>
  <c r="G31" i="9"/>
  <c r="O31" i="9" s="1"/>
  <c r="G32" i="9"/>
  <c r="O32" i="9" s="1"/>
  <c r="G33" i="9"/>
  <c r="O33" i="9" s="1"/>
  <c r="G34" i="9"/>
  <c r="O34" i="9" s="1"/>
  <c r="G35" i="9"/>
  <c r="O35" i="9" s="1"/>
  <c r="G11" i="9"/>
  <c r="O11" i="9" s="1"/>
  <c r="F38" i="9"/>
  <c r="F12" i="9"/>
  <c r="N12" i="9" s="1"/>
  <c r="F13" i="9"/>
  <c r="N13" i="9" s="1"/>
  <c r="F14" i="9"/>
  <c r="N14" i="9" s="1"/>
  <c r="F15" i="9"/>
  <c r="N15" i="9" s="1"/>
  <c r="F16" i="9"/>
  <c r="N16" i="9" s="1"/>
  <c r="F17" i="9"/>
  <c r="N17" i="9" s="1"/>
  <c r="F18" i="9"/>
  <c r="N18" i="9" s="1"/>
  <c r="F19" i="9"/>
  <c r="N19" i="9" s="1"/>
  <c r="F20" i="9"/>
  <c r="N20" i="9" s="1"/>
  <c r="F21" i="9"/>
  <c r="N21" i="9" s="1"/>
  <c r="F22" i="9"/>
  <c r="N22" i="9" s="1"/>
  <c r="F23" i="9"/>
  <c r="N23" i="9" s="1"/>
  <c r="F24" i="9"/>
  <c r="N24" i="9" s="1"/>
  <c r="F25" i="9"/>
  <c r="N25" i="9" s="1"/>
  <c r="F26" i="9"/>
  <c r="N26" i="9" s="1"/>
  <c r="F27" i="9"/>
  <c r="N27" i="9" s="1"/>
  <c r="F28" i="9"/>
  <c r="N28" i="9" s="1"/>
  <c r="F29" i="9"/>
  <c r="N29" i="9" s="1"/>
  <c r="F30" i="9"/>
  <c r="N30" i="9" s="1"/>
  <c r="F31" i="9"/>
  <c r="N31" i="9" s="1"/>
  <c r="F32" i="9"/>
  <c r="N32" i="9" s="1"/>
  <c r="F33" i="9"/>
  <c r="N33" i="9" s="1"/>
  <c r="F34" i="9"/>
  <c r="N34" i="9" s="1"/>
  <c r="F35" i="9"/>
  <c r="N35" i="9" s="1"/>
  <c r="F11" i="9"/>
  <c r="N11" i="9" s="1"/>
  <c r="E38" i="9"/>
  <c r="E12" i="9"/>
  <c r="M12" i="9" s="1"/>
  <c r="E13" i="9"/>
  <c r="M13" i="9" s="1"/>
  <c r="E14" i="9"/>
  <c r="M14" i="9" s="1"/>
  <c r="E15" i="9"/>
  <c r="M15" i="9" s="1"/>
  <c r="E16" i="9"/>
  <c r="M16" i="9" s="1"/>
  <c r="E17" i="9"/>
  <c r="M17" i="9" s="1"/>
  <c r="E18" i="9"/>
  <c r="M18" i="9" s="1"/>
  <c r="E19" i="9"/>
  <c r="M19" i="9" s="1"/>
  <c r="E20" i="9"/>
  <c r="M20" i="9" s="1"/>
  <c r="E21" i="9"/>
  <c r="M21" i="9" s="1"/>
  <c r="E22" i="9"/>
  <c r="M22" i="9" s="1"/>
  <c r="E23" i="9"/>
  <c r="M23" i="9" s="1"/>
  <c r="E24" i="9"/>
  <c r="M24" i="9" s="1"/>
  <c r="E25" i="9"/>
  <c r="M25" i="9" s="1"/>
  <c r="E26" i="9"/>
  <c r="M26" i="9" s="1"/>
  <c r="E27" i="9"/>
  <c r="M27" i="9" s="1"/>
  <c r="E28" i="9"/>
  <c r="M28" i="9" s="1"/>
  <c r="E29" i="9"/>
  <c r="M29" i="9" s="1"/>
  <c r="E30" i="9"/>
  <c r="M30" i="9" s="1"/>
  <c r="E31" i="9"/>
  <c r="M31" i="9" s="1"/>
  <c r="E32" i="9"/>
  <c r="M32" i="9" s="1"/>
  <c r="E33" i="9"/>
  <c r="M33" i="9" s="1"/>
  <c r="E34" i="9"/>
  <c r="M34" i="9" s="1"/>
  <c r="E35" i="9"/>
  <c r="M35" i="9" s="1"/>
  <c r="E11" i="9"/>
  <c r="M11" i="9" s="1"/>
  <c r="D38" i="9"/>
  <c r="D12" i="9"/>
  <c r="L12" i="9" s="1"/>
  <c r="D13" i="9"/>
  <c r="L13" i="9" s="1"/>
  <c r="D14" i="9"/>
  <c r="L14" i="9" s="1"/>
  <c r="D15" i="9"/>
  <c r="L15" i="9" s="1"/>
  <c r="D16" i="9"/>
  <c r="L16" i="9" s="1"/>
  <c r="D17" i="9"/>
  <c r="L17" i="9" s="1"/>
  <c r="D18" i="9"/>
  <c r="L18" i="9" s="1"/>
  <c r="D19" i="9"/>
  <c r="L19" i="9" s="1"/>
  <c r="D20" i="9"/>
  <c r="L20" i="9" s="1"/>
  <c r="D21" i="9"/>
  <c r="L21" i="9" s="1"/>
  <c r="D22" i="9"/>
  <c r="L22" i="9" s="1"/>
  <c r="D23" i="9"/>
  <c r="L23" i="9" s="1"/>
  <c r="D24" i="9"/>
  <c r="L24" i="9" s="1"/>
  <c r="D25" i="9"/>
  <c r="L25" i="9" s="1"/>
  <c r="D26" i="9"/>
  <c r="L26" i="9" s="1"/>
  <c r="D27" i="9"/>
  <c r="L27" i="9" s="1"/>
  <c r="D28" i="9"/>
  <c r="L28" i="9" s="1"/>
  <c r="D29" i="9"/>
  <c r="L29" i="9" s="1"/>
  <c r="D30" i="9"/>
  <c r="L30" i="9" s="1"/>
  <c r="D31" i="9"/>
  <c r="L31" i="9" s="1"/>
  <c r="D32" i="9"/>
  <c r="L32" i="9" s="1"/>
  <c r="D33" i="9"/>
  <c r="L33" i="9" s="1"/>
  <c r="D34" i="9"/>
  <c r="L34" i="9" s="1"/>
  <c r="D35" i="9"/>
  <c r="L35" i="9" s="1"/>
  <c r="D11" i="9"/>
  <c r="L11" i="9" s="1"/>
  <c r="C38" i="9"/>
  <c r="C12" i="9"/>
  <c r="K12" i="9" s="1"/>
  <c r="C13" i="9"/>
  <c r="K13" i="9" s="1"/>
  <c r="C14" i="9"/>
  <c r="K14" i="9" s="1"/>
  <c r="C15" i="9"/>
  <c r="K15" i="9" s="1"/>
  <c r="C16" i="9"/>
  <c r="K16" i="9" s="1"/>
  <c r="C17" i="9"/>
  <c r="K17" i="9" s="1"/>
  <c r="C18" i="9"/>
  <c r="K18" i="9" s="1"/>
  <c r="C19" i="9"/>
  <c r="K19" i="9" s="1"/>
  <c r="C20" i="9"/>
  <c r="K20" i="9" s="1"/>
  <c r="C21" i="9"/>
  <c r="K21" i="9" s="1"/>
  <c r="C22" i="9"/>
  <c r="K22" i="9" s="1"/>
  <c r="C23" i="9"/>
  <c r="K23" i="9" s="1"/>
  <c r="C24" i="9"/>
  <c r="K24" i="9" s="1"/>
  <c r="C25" i="9"/>
  <c r="K25" i="9" s="1"/>
  <c r="C26" i="9"/>
  <c r="K26" i="9" s="1"/>
  <c r="C27" i="9"/>
  <c r="K27" i="9" s="1"/>
  <c r="C28" i="9"/>
  <c r="K28" i="9" s="1"/>
  <c r="C29" i="9"/>
  <c r="K29" i="9" s="1"/>
  <c r="C30" i="9"/>
  <c r="K30" i="9" s="1"/>
  <c r="C31" i="9"/>
  <c r="K31" i="9" s="1"/>
  <c r="C32" i="9"/>
  <c r="K32" i="9" s="1"/>
  <c r="C33" i="9"/>
  <c r="K33" i="9" s="1"/>
  <c r="C34" i="9"/>
  <c r="K34" i="9" s="1"/>
  <c r="C35" i="9"/>
  <c r="K35" i="9" s="1"/>
  <c r="C11" i="9"/>
  <c r="K11" i="9" s="1"/>
  <c r="B38" i="9"/>
  <c r="B12" i="9"/>
  <c r="J12" i="9" s="1"/>
  <c r="B13" i="9"/>
  <c r="J13" i="9" s="1"/>
  <c r="B14" i="9"/>
  <c r="J14" i="9" s="1"/>
  <c r="B15" i="9"/>
  <c r="J15" i="9" s="1"/>
  <c r="B16" i="9"/>
  <c r="J16" i="9" s="1"/>
  <c r="B17" i="9"/>
  <c r="J17" i="9" s="1"/>
  <c r="B18" i="9"/>
  <c r="J18" i="9" s="1"/>
  <c r="B19" i="9"/>
  <c r="J19" i="9" s="1"/>
  <c r="B20" i="9"/>
  <c r="J20" i="9" s="1"/>
  <c r="B21" i="9"/>
  <c r="J21" i="9" s="1"/>
  <c r="B22" i="9"/>
  <c r="J22" i="9" s="1"/>
  <c r="B23" i="9"/>
  <c r="J23" i="9" s="1"/>
  <c r="B24" i="9"/>
  <c r="J24" i="9" s="1"/>
  <c r="B25" i="9"/>
  <c r="J25" i="9" s="1"/>
  <c r="B26" i="9"/>
  <c r="J26" i="9" s="1"/>
  <c r="B27" i="9"/>
  <c r="J27" i="9" s="1"/>
  <c r="B28" i="9"/>
  <c r="J28" i="9" s="1"/>
  <c r="B29" i="9"/>
  <c r="J29" i="9" s="1"/>
  <c r="B30" i="9"/>
  <c r="J30" i="9" s="1"/>
  <c r="B31" i="9"/>
  <c r="J31" i="9" s="1"/>
  <c r="B32" i="9"/>
  <c r="J32" i="9" s="1"/>
  <c r="B33" i="9"/>
  <c r="J33" i="9" s="1"/>
  <c r="B34" i="9"/>
  <c r="J34" i="9" s="1"/>
  <c r="B35" i="9"/>
  <c r="J35" i="9" s="1"/>
  <c r="B11" i="9"/>
  <c r="J11" i="9" s="1"/>
  <c r="F38" i="7"/>
  <c r="F12" i="7"/>
  <c r="L12" i="7" s="1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L35" i="7" s="1"/>
  <c r="F11" i="7"/>
  <c r="E38" i="7"/>
  <c r="E12" i="7"/>
  <c r="K12" i="7" s="1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K35" i="7" s="1"/>
  <c r="E11" i="7"/>
  <c r="D38" i="7"/>
  <c r="D12" i="7"/>
  <c r="D13" i="7"/>
  <c r="J13" i="7" s="1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J35" i="7" s="1"/>
  <c r="D11" i="7"/>
  <c r="C38" i="7"/>
  <c r="C12" i="7"/>
  <c r="C13" i="7"/>
  <c r="I13" i="7" s="1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I35" i="7" s="1"/>
  <c r="C11" i="7"/>
  <c r="B38" i="7"/>
  <c r="B12" i="7"/>
  <c r="H12" i="7" s="1"/>
  <c r="B13" i="7"/>
  <c r="H13" i="7" s="1"/>
  <c r="B14" i="7"/>
  <c r="H14" i="7" s="1"/>
  <c r="B15" i="7"/>
  <c r="H15" i="7" s="1"/>
  <c r="B16" i="7"/>
  <c r="H16" i="7" s="1"/>
  <c r="B17" i="7"/>
  <c r="H17" i="7" s="1"/>
  <c r="B18" i="7"/>
  <c r="H18" i="7" s="1"/>
  <c r="B19" i="7"/>
  <c r="H19" i="7" s="1"/>
  <c r="B20" i="7"/>
  <c r="H20" i="7" s="1"/>
  <c r="B21" i="7"/>
  <c r="H21" i="7" s="1"/>
  <c r="B22" i="7"/>
  <c r="H22" i="7" s="1"/>
  <c r="B23" i="7"/>
  <c r="H23" i="7" s="1"/>
  <c r="B24" i="7"/>
  <c r="H24" i="7" s="1"/>
  <c r="B25" i="7"/>
  <c r="H25" i="7" s="1"/>
  <c r="B26" i="7"/>
  <c r="H26" i="7" s="1"/>
  <c r="B27" i="7"/>
  <c r="H27" i="7" s="1"/>
  <c r="B28" i="7"/>
  <c r="H28" i="7" s="1"/>
  <c r="B29" i="7"/>
  <c r="H29" i="7" s="1"/>
  <c r="B30" i="7"/>
  <c r="H30" i="7" s="1"/>
  <c r="B31" i="7"/>
  <c r="H31" i="7" s="1"/>
  <c r="B32" i="7"/>
  <c r="H32" i="7" s="1"/>
  <c r="B33" i="7"/>
  <c r="H33" i="7" s="1"/>
  <c r="B34" i="7"/>
  <c r="H34" i="7" s="1"/>
  <c r="B35" i="7"/>
  <c r="H35" i="7" s="1"/>
  <c r="B11" i="7"/>
  <c r="H11" i="7" s="1"/>
  <c r="I38" i="6"/>
  <c r="I12" i="6"/>
  <c r="R12" i="6" s="1"/>
  <c r="I13" i="6"/>
  <c r="R13" i="6" s="1"/>
  <c r="I14" i="6"/>
  <c r="R14" i="6" s="1"/>
  <c r="I15" i="6"/>
  <c r="R15" i="6" s="1"/>
  <c r="I16" i="6"/>
  <c r="R16" i="6" s="1"/>
  <c r="I17" i="6"/>
  <c r="R17" i="6" s="1"/>
  <c r="I18" i="6"/>
  <c r="R18" i="6" s="1"/>
  <c r="I19" i="6"/>
  <c r="R19" i="6" s="1"/>
  <c r="I20" i="6"/>
  <c r="R20" i="6" s="1"/>
  <c r="I21" i="6"/>
  <c r="R21" i="6" s="1"/>
  <c r="I22" i="6"/>
  <c r="R22" i="6" s="1"/>
  <c r="I23" i="6"/>
  <c r="R23" i="6" s="1"/>
  <c r="I24" i="6"/>
  <c r="R24" i="6" s="1"/>
  <c r="I25" i="6"/>
  <c r="R25" i="6" s="1"/>
  <c r="I26" i="6"/>
  <c r="R26" i="6" s="1"/>
  <c r="I27" i="6"/>
  <c r="R27" i="6" s="1"/>
  <c r="I28" i="6"/>
  <c r="R28" i="6" s="1"/>
  <c r="I29" i="6"/>
  <c r="R29" i="6" s="1"/>
  <c r="I30" i="6"/>
  <c r="R30" i="6" s="1"/>
  <c r="I31" i="6"/>
  <c r="R31" i="6" s="1"/>
  <c r="I32" i="6"/>
  <c r="R32" i="6" s="1"/>
  <c r="I33" i="6"/>
  <c r="R33" i="6" s="1"/>
  <c r="I34" i="6"/>
  <c r="R34" i="6" s="1"/>
  <c r="I35" i="6"/>
  <c r="R35" i="6" s="1"/>
  <c r="I11" i="6"/>
  <c r="R11" i="6" s="1"/>
  <c r="H38" i="6"/>
  <c r="H12" i="6"/>
  <c r="Q12" i="6" s="1"/>
  <c r="H13" i="6"/>
  <c r="Q13" i="6" s="1"/>
  <c r="H14" i="6"/>
  <c r="Q14" i="6" s="1"/>
  <c r="H15" i="6"/>
  <c r="Q15" i="6" s="1"/>
  <c r="H16" i="6"/>
  <c r="Q16" i="6" s="1"/>
  <c r="H17" i="6"/>
  <c r="Q17" i="6" s="1"/>
  <c r="H18" i="6"/>
  <c r="Q18" i="6" s="1"/>
  <c r="H19" i="6"/>
  <c r="Q19" i="6" s="1"/>
  <c r="H20" i="6"/>
  <c r="Q20" i="6" s="1"/>
  <c r="H21" i="6"/>
  <c r="Q21" i="6" s="1"/>
  <c r="H22" i="6"/>
  <c r="Q22" i="6" s="1"/>
  <c r="H23" i="6"/>
  <c r="Q23" i="6" s="1"/>
  <c r="H24" i="6"/>
  <c r="Q24" i="6" s="1"/>
  <c r="H25" i="6"/>
  <c r="Q25" i="6" s="1"/>
  <c r="H26" i="6"/>
  <c r="Q26" i="6" s="1"/>
  <c r="H27" i="6"/>
  <c r="Q27" i="6" s="1"/>
  <c r="H28" i="6"/>
  <c r="Q28" i="6" s="1"/>
  <c r="H29" i="6"/>
  <c r="Q29" i="6" s="1"/>
  <c r="H30" i="6"/>
  <c r="Q30" i="6" s="1"/>
  <c r="H31" i="6"/>
  <c r="Q31" i="6" s="1"/>
  <c r="H32" i="6"/>
  <c r="Q32" i="6" s="1"/>
  <c r="H33" i="6"/>
  <c r="Q33" i="6" s="1"/>
  <c r="H34" i="6"/>
  <c r="Q34" i="6" s="1"/>
  <c r="H35" i="6"/>
  <c r="Q35" i="6" s="1"/>
  <c r="H11" i="6"/>
  <c r="Q11" i="6" s="1"/>
  <c r="G38" i="6"/>
  <c r="G12" i="6"/>
  <c r="P12" i="6" s="1"/>
  <c r="G13" i="6"/>
  <c r="P13" i="6" s="1"/>
  <c r="G14" i="6"/>
  <c r="P14" i="6" s="1"/>
  <c r="G15" i="6"/>
  <c r="P15" i="6" s="1"/>
  <c r="G16" i="6"/>
  <c r="P16" i="6" s="1"/>
  <c r="G17" i="6"/>
  <c r="P17" i="6" s="1"/>
  <c r="G18" i="6"/>
  <c r="P18" i="6" s="1"/>
  <c r="G19" i="6"/>
  <c r="P19" i="6" s="1"/>
  <c r="G20" i="6"/>
  <c r="P20" i="6" s="1"/>
  <c r="G21" i="6"/>
  <c r="P21" i="6" s="1"/>
  <c r="G22" i="6"/>
  <c r="P22" i="6" s="1"/>
  <c r="G23" i="6"/>
  <c r="P23" i="6" s="1"/>
  <c r="G24" i="6"/>
  <c r="P24" i="6" s="1"/>
  <c r="G25" i="6"/>
  <c r="P25" i="6" s="1"/>
  <c r="G26" i="6"/>
  <c r="P26" i="6" s="1"/>
  <c r="G27" i="6"/>
  <c r="P27" i="6" s="1"/>
  <c r="G28" i="6"/>
  <c r="P28" i="6" s="1"/>
  <c r="G29" i="6"/>
  <c r="P29" i="6" s="1"/>
  <c r="G30" i="6"/>
  <c r="P30" i="6" s="1"/>
  <c r="G31" i="6"/>
  <c r="P31" i="6" s="1"/>
  <c r="G32" i="6"/>
  <c r="P32" i="6" s="1"/>
  <c r="G33" i="6"/>
  <c r="P33" i="6" s="1"/>
  <c r="G34" i="6"/>
  <c r="P34" i="6" s="1"/>
  <c r="G35" i="6"/>
  <c r="P35" i="6" s="1"/>
  <c r="G11" i="6"/>
  <c r="P11" i="6" s="1"/>
  <c r="F38" i="6"/>
  <c r="F12" i="6"/>
  <c r="O12" i="6" s="1"/>
  <c r="F13" i="6"/>
  <c r="O13" i="6" s="1"/>
  <c r="F14" i="6"/>
  <c r="O14" i="6" s="1"/>
  <c r="F15" i="6"/>
  <c r="O15" i="6" s="1"/>
  <c r="F16" i="6"/>
  <c r="O16" i="6" s="1"/>
  <c r="F17" i="6"/>
  <c r="O17" i="6" s="1"/>
  <c r="F18" i="6"/>
  <c r="O18" i="6" s="1"/>
  <c r="F19" i="6"/>
  <c r="O19" i="6" s="1"/>
  <c r="F20" i="6"/>
  <c r="O20" i="6" s="1"/>
  <c r="F21" i="6"/>
  <c r="O21" i="6" s="1"/>
  <c r="F22" i="6"/>
  <c r="O22" i="6" s="1"/>
  <c r="F23" i="6"/>
  <c r="O23" i="6" s="1"/>
  <c r="F24" i="6"/>
  <c r="O24" i="6" s="1"/>
  <c r="F25" i="6"/>
  <c r="O25" i="6" s="1"/>
  <c r="F26" i="6"/>
  <c r="O26" i="6" s="1"/>
  <c r="F27" i="6"/>
  <c r="O27" i="6" s="1"/>
  <c r="F28" i="6"/>
  <c r="O28" i="6" s="1"/>
  <c r="F29" i="6"/>
  <c r="O29" i="6" s="1"/>
  <c r="F30" i="6"/>
  <c r="O30" i="6" s="1"/>
  <c r="F31" i="6"/>
  <c r="O31" i="6" s="1"/>
  <c r="F32" i="6"/>
  <c r="O32" i="6" s="1"/>
  <c r="F33" i="6"/>
  <c r="O33" i="6" s="1"/>
  <c r="F34" i="6"/>
  <c r="O34" i="6" s="1"/>
  <c r="F35" i="6"/>
  <c r="O35" i="6" s="1"/>
  <c r="F11" i="6"/>
  <c r="O11" i="6" s="1"/>
  <c r="E38" i="6"/>
  <c r="E12" i="6"/>
  <c r="N12" i="6" s="1"/>
  <c r="E13" i="6"/>
  <c r="N13" i="6" s="1"/>
  <c r="E14" i="6"/>
  <c r="N14" i="6" s="1"/>
  <c r="E15" i="6"/>
  <c r="N15" i="6" s="1"/>
  <c r="E16" i="6"/>
  <c r="N16" i="6" s="1"/>
  <c r="E17" i="6"/>
  <c r="N17" i="6" s="1"/>
  <c r="E18" i="6"/>
  <c r="N18" i="6" s="1"/>
  <c r="E19" i="6"/>
  <c r="N19" i="6" s="1"/>
  <c r="E20" i="6"/>
  <c r="N20" i="6" s="1"/>
  <c r="E21" i="6"/>
  <c r="N21" i="6" s="1"/>
  <c r="E22" i="6"/>
  <c r="N22" i="6" s="1"/>
  <c r="E23" i="6"/>
  <c r="N23" i="6" s="1"/>
  <c r="E24" i="6"/>
  <c r="N24" i="6" s="1"/>
  <c r="E25" i="6"/>
  <c r="N25" i="6" s="1"/>
  <c r="E26" i="6"/>
  <c r="N26" i="6" s="1"/>
  <c r="E27" i="6"/>
  <c r="N27" i="6" s="1"/>
  <c r="E28" i="6"/>
  <c r="N28" i="6" s="1"/>
  <c r="E29" i="6"/>
  <c r="N29" i="6" s="1"/>
  <c r="E30" i="6"/>
  <c r="N30" i="6" s="1"/>
  <c r="E31" i="6"/>
  <c r="N31" i="6" s="1"/>
  <c r="E32" i="6"/>
  <c r="N32" i="6" s="1"/>
  <c r="E33" i="6"/>
  <c r="N33" i="6" s="1"/>
  <c r="E34" i="6"/>
  <c r="N34" i="6" s="1"/>
  <c r="E35" i="6"/>
  <c r="N35" i="6" s="1"/>
  <c r="E11" i="6"/>
  <c r="N11" i="6" s="1"/>
  <c r="D38" i="6"/>
  <c r="D12" i="6"/>
  <c r="M12" i="6" s="1"/>
  <c r="D13" i="6"/>
  <c r="M13" i="6" s="1"/>
  <c r="D14" i="6"/>
  <c r="M14" i="6" s="1"/>
  <c r="D15" i="6"/>
  <c r="M15" i="6" s="1"/>
  <c r="D16" i="6"/>
  <c r="M16" i="6" s="1"/>
  <c r="D17" i="6"/>
  <c r="M17" i="6" s="1"/>
  <c r="D18" i="6"/>
  <c r="M18" i="6" s="1"/>
  <c r="D19" i="6"/>
  <c r="M19" i="6" s="1"/>
  <c r="D20" i="6"/>
  <c r="M20" i="6" s="1"/>
  <c r="D21" i="6"/>
  <c r="M21" i="6" s="1"/>
  <c r="D22" i="6"/>
  <c r="M22" i="6" s="1"/>
  <c r="D23" i="6"/>
  <c r="M23" i="6" s="1"/>
  <c r="D24" i="6"/>
  <c r="M24" i="6" s="1"/>
  <c r="D25" i="6"/>
  <c r="M25" i="6" s="1"/>
  <c r="D26" i="6"/>
  <c r="M26" i="6" s="1"/>
  <c r="D27" i="6"/>
  <c r="M27" i="6" s="1"/>
  <c r="D28" i="6"/>
  <c r="M28" i="6" s="1"/>
  <c r="D29" i="6"/>
  <c r="M29" i="6" s="1"/>
  <c r="D30" i="6"/>
  <c r="M30" i="6" s="1"/>
  <c r="D31" i="6"/>
  <c r="M31" i="6" s="1"/>
  <c r="D32" i="6"/>
  <c r="M32" i="6" s="1"/>
  <c r="D33" i="6"/>
  <c r="M33" i="6" s="1"/>
  <c r="D34" i="6"/>
  <c r="M34" i="6" s="1"/>
  <c r="D35" i="6"/>
  <c r="M35" i="6" s="1"/>
  <c r="D11" i="6"/>
  <c r="M11" i="6" s="1"/>
  <c r="C38" i="6"/>
  <c r="C12" i="6"/>
  <c r="L12" i="6" s="1"/>
  <c r="C13" i="6"/>
  <c r="L13" i="6" s="1"/>
  <c r="C14" i="6"/>
  <c r="L14" i="6" s="1"/>
  <c r="C15" i="6"/>
  <c r="L15" i="6" s="1"/>
  <c r="C16" i="6"/>
  <c r="L16" i="6" s="1"/>
  <c r="C17" i="6"/>
  <c r="L17" i="6" s="1"/>
  <c r="C18" i="6"/>
  <c r="L18" i="6" s="1"/>
  <c r="C19" i="6"/>
  <c r="L19" i="6" s="1"/>
  <c r="C20" i="6"/>
  <c r="L20" i="6" s="1"/>
  <c r="C21" i="6"/>
  <c r="L21" i="6" s="1"/>
  <c r="C22" i="6"/>
  <c r="L22" i="6" s="1"/>
  <c r="C23" i="6"/>
  <c r="L23" i="6" s="1"/>
  <c r="C24" i="6"/>
  <c r="L24" i="6" s="1"/>
  <c r="C25" i="6"/>
  <c r="L25" i="6" s="1"/>
  <c r="C26" i="6"/>
  <c r="L26" i="6" s="1"/>
  <c r="C27" i="6"/>
  <c r="L27" i="6" s="1"/>
  <c r="C28" i="6"/>
  <c r="L28" i="6" s="1"/>
  <c r="C29" i="6"/>
  <c r="L29" i="6" s="1"/>
  <c r="C30" i="6"/>
  <c r="L30" i="6" s="1"/>
  <c r="C31" i="6"/>
  <c r="L31" i="6" s="1"/>
  <c r="C32" i="6"/>
  <c r="L32" i="6" s="1"/>
  <c r="C33" i="6"/>
  <c r="L33" i="6" s="1"/>
  <c r="C34" i="6"/>
  <c r="L34" i="6" s="1"/>
  <c r="C35" i="6"/>
  <c r="L35" i="6" s="1"/>
  <c r="C11" i="6"/>
  <c r="L11" i="6" s="1"/>
  <c r="B38" i="6"/>
  <c r="B12" i="6"/>
  <c r="K12" i="6" s="1"/>
  <c r="B13" i="6"/>
  <c r="K13" i="6" s="1"/>
  <c r="B14" i="6"/>
  <c r="K14" i="6" s="1"/>
  <c r="B15" i="6"/>
  <c r="K15" i="6" s="1"/>
  <c r="B16" i="6"/>
  <c r="K16" i="6" s="1"/>
  <c r="B17" i="6"/>
  <c r="K17" i="6" s="1"/>
  <c r="B18" i="6"/>
  <c r="K18" i="6" s="1"/>
  <c r="B19" i="6"/>
  <c r="K19" i="6" s="1"/>
  <c r="B20" i="6"/>
  <c r="K20" i="6" s="1"/>
  <c r="B21" i="6"/>
  <c r="K21" i="6" s="1"/>
  <c r="B22" i="6"/>
  <c r="K22" i="6" s="1"/>
  <c r="B23" i="6"/>
  <c r="K23" i="6" s="1"/>
  <c r="B24" i="6"/>
  <c r="K24" i="6" s="1"/>
  <c r="B25" i="6"/>
  <c r="K25" i="6" s="1"/>
  <c r="B26" i="6"/>
  <c r="K26" i="6" s="1"/>
  <c r="B27" i="6"/>
  <c r="K27" i="6" s="1"/>
  <c r="B28" i="6"/>
  <c r="K28" i="6" s="1"/>
  <c r="B29" i="6"/>
  <c r="K29" i="6" s="1"/>
  <c r="B30" i="6"/>
  <c r="K30" i="6" s="1"/>
  <c r="B31" i="6"/>
  <c r="K31" i="6" s="1"/>
  <c r="B32" i="6"/>
  <c r="K32" i="6" s="1"/>
  <c r="B33" i="6"/>
  <c r="K33" i="6" s="1"/>
  <c r="B34" i="6"/>
  <c r="K34" i="6" s="1"/>
  <c r="B35" i="6"/>
  <c r="K35" i="6" s="1"/>
  <c r="B11" i="6"/>
  <c r="K11" i="6" s="1"/>
  <c r="H38" i="4"/>
  <c r="G38" i="4"/>
  <c r="F38" i="4"/>
  <c r="F51" i="4" s="1"/>
  <c r="E38" i="4"/>
  <c r="E51" i="4" s="1"/>
  <c r="D38" i="4"/>
  <c r="D51" i="4" s="1"/>
  <c r="C38" i="4"/>
  <c r="B38" i="4"/>
  <c r="D45" i="9" l="1"/>
  <c r="C51" i="4"/>
  <c r="H51" i="4"/>
  <c r="B45" i="9"/>
  <c r="F45" i="9"/>
  <c r="C45" i="9"/>
  <c r="E45" i="9"/>
  <c r="G45" i="9"/>
  <c r="B46" i="7"/>
  <c r="D46" i="7"/>
  <c r="C46" i="7"/>
  <c r="E46" i="7"/>
  <c r="E46" i="6"/>
  <c r="G46" i="6"/>
  <c r="C46" i="6"/>
  <c r="D46" i="6"/>
  <c r="F46" i="6"/>
  <c r="H46" i="6"/>
  <c r="G51" i="4"/>
  <c r="B51" i="4"/>
  <c r="I11" i="7"/>
  <c r="I34" i="7"/>
  <c r="I32" i="7"/>
  <c r="I30" i="7"/>
  <c r="I28" i="7"/>
  <c r="I26" i="7"/>
  <c r="I24" i="7"/>
  <c r="I22" i="7"/>
  <c r="I20" i="7"/>
  <c r="I18" i="7"/>
  <c r="I16" i="7"/>
  <c r="I14" i="7"/>
  <c r="I12" i="7"/>
  <c r="J34" i="7"/>
  <c r="J32" i="7"/>
  <c r="J30" i="7"/>
  <c r="J28" i="7"/>
  <c r="J26" i="7"/>
  <c r="J24" i="7"/>
  <c r="J22" i="7"/>
  <c r="J20" i="7"/>
  <c r="J18" i="7"/>
  <c r="J16" i="7"/>
  <c r="J14" i="7"/>
  <c r="J12" i="7"/>
  <c r="K33" i="7"/>
  <c r="K31" i="7"/>
  <c r="K29" i="7"/>
  <c r="K27" i="7"/>
  <c r="K25" i="7"/>
  <c r="K23" i="7"/>
  <c r="K21" i="7"/>
  <c r="K19" i="7"/>
  <c r="K17" i="7"/>
  <c r="K15" i="7"/>
  <c r="K13" i="7"/>
  <c r="L11" i="7"/>
  <c r="L33" i="7"/>
  <c r="L31" i="7"/>
  <c r="L29" i="7"/>
  <c r="L27" i="7"/>
  <c r="L25" i="7"/>
  <c r="L23" i="7"/>
  <c r="L21" i="7"/>
  <c r="L19" i="7"/>
  <c r="L17" i="7"/>
  <c r="L15" i="7"/>
  <c r="L13" i="7"/>
  <c r="I33" i="7"/>
  <c r="I31" i="7"/>
  <c r="I29" i="7"/>
  <c r="I27" i="7"/>
  <c r="I25" i="7"/>
  <c r="I23" i="7"/>
  <c r="I21" i="7"/>
  <c r="I19" i="7"/>
  <c r="I17" i="7"/>
  <c r="I15" i="7"/>
  <c r="J11" i="7"/>
  <c r="J33" i="7"/>
  <c r="J31" i="7"/>
  <c r="J29" i="7"/>
  <c r="J27" i="7"/>
  <c r="J25" i="7"/>
  <c r="J23" i="7"/>
  <c r="J21" i="7"/>
  <c r="J19" i="7"/>
  <c r="J17" i="7"/>
  <c r="J15" i="7"/>
  <c r="K11" i="7"/>
  <c r="K34" i="7"/>
  <c r="K32" i="7"/>
  <c r="K30" i="7"/>
  <c r="K28" i="7"/>
  <c r="K26" i="7"/>
  <c r="K24" i="7"/>
  <c r="K22" i="7"/>
  <c r="K20" i="7"/>
  <c r="K18" i="7"/>
  <c r="K16" i="7"/>
  <c r="K14" i="7"/>
  <c r="L34" i="7"/>
  <c r="L32" i="7"/>
  <c r="L30" i="7"/>
  <c r="L28" i="7"/>
  <c r="L26" i="7"/>
  <c r="L24" i="7"/>
  <c r="L22" i="7"/>
  <c r="L20" i="7"/>
  <c r="L18" i="7"/>
  <c r="L16" i="7"/>
  <c r="L14" i="7"/>
  <c r="H12" i="4" l="1"/>
  <c r="P12" i="4" s="1"/>
  <c r="H13" i="4"/>
  <c r="P13" i="4" s="1"/>
  <c r="H14" i="4"/>
  <c r="P14" i="4" s="1"/>
  <c r="H15" i="4"/>
  <c r="P15" i="4" s="1"/>
  <c r="H16" i="4"/>
  <c r="P16" i="4" s="1"/>
  <c r="H17" i="4"/>
  <c r="P17" i="4" s="1"/>
  <c r="H18" i="4"/>
  <c r="P18" i="4" s="1"/>
  <c r="H19" i="4"/>
  <c r="P19" i="4" s="1"/>
  <c r="H20" i="4"/>
  <c r="P20" i="4" s="1"/>
  <c r="H21" i="4"/>
  <c r="P21" i="4" s="1"/>
  <c r="H22" i="4"/>
  <c r="P22" i="4" s="1"/>
  <c r="H23" i="4"/>
  <c r="P23" i="4" s="1"/>
  <c r="H24" i="4"/>
  <c r="P24" i="4" s="1"/>
  <c r="H25" i="4"/>
  <c r="P25" i="4" s="1"/>
  <c r="H26" i="4"/>
  <c r="P26" i="4" s="1"/>
  <c r="H27" i="4"/>
  <c r="P27" i="4" s="1"/>
  <c r="H28" i="4"/>
  <c r="P28" i="4" s="1"/>
  <c r="H29" i="4"/>
  <c r="P29" i="4" s="1"/>
  <c r="H30" i="4"/>
  <c r="P30" i="4" s="1"/>
  <c r="H31" i="4"/>
  <c r="P31" i="4" s="1"/>
  <c r="H32" i="4"/>
  <c r="P32" i="4" s="1"/>
  <c r="H33" i="4"/>
  <c r="P33" i="4" s="1"/>
  <c r="H34" i="4"/>
  <c r="P34" i="4" s="1"/>
  <c r="H35" i="4"/>
  <c r="P35" i="4" s="1"/>
  <c r="H11" i="4"/>
  <c r="P11" i="4" s="1"/>
  <c r="G12" i="4"/>
  <c r="O12" i="4" s="1"/>
  <c r="G13" i="4"/>
  <c r="O13" i="4" s="1"/>
  <c r="G14" i="4"/>
  <c r="O14" i="4" s="1"/>
  <c r="G15" i="4"/>
  <c r="O15" i="4" s="1"/>
  <c r="G16" i="4"/>
  <c r="O16" i="4" s="1"/>
  <c r="G17" i="4"/>
  <c r="O17" i="4" s="1"/>
  <c r="G18" i="4"/>
  <c r="O18" i="4" s="1"/>
  <c r="G19" i="4"/>
  <c r="O19" i="4" s="1"/>
  <c r="G20" i="4"/>
  <c r="O20" i="4" s="1"/>
  <c r="G21" i="4"/>
  <c r="O21" i="4" s="1"/>
  <c r="G22" i="4"/>
  <c r="O22" i="4" s="1"/>
  <c r="G23" i="4"/>
  <c r="O23" i="4" s="1"/>
  <c r="G24" i="4"/>
  <c r="O24" i="4" s="1"/>
  <c r="G25" i="4"/>
  <c r="O25" i="4" s="1"/>
  <c r="G26" i="4"/>
  <c r="O26" i="4" s="1"/>
  <c r="G27" i="4"/>
  <c r="O27" i="4" s="1"/>
  <c r="G28" i="4"/>
  <c r="O28" i="4" s="1"/>
  <c r="O29" i="4"/>
  <c r="G30" i="4"/>
  <c r="O30" i="4" s="1"/>
  <c r="G31" i="4"/>
  <c r="O31" i="4" s="1"/>
  <c r="G32" i="4"/>
  <c r="O32" i="4" s="1"/>
  <c r="G33" i="4"/>
  <c r="O33" i="4" s="1"/>
  <c r="G34" i="4"/>
  <c r="O34" i="4" s="1"/>
  <c r="G35" i="4"/>
  <c r="O35" i="4" s="1"/>
  <c r="G11" i="4"/>
  <c r="O11" i="4" s="1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11" i="4"/>
  <c r="K12" i="4"/>
  <c r="K13" i="4"/>
  <c r="K14" i="4"/>
  <c r="K15" i="4"/>
  <c r="C16" i="4"/>
  <c r="K16" i="4" s="1"/>
  <c r="C17" i="4"/>
  <c r="K17" i="4" s="1"/>
  <c r="C18" i="4"/>
  <c r="K18" i="4" s="1"/>
  <c r="C19" i="4"/>
  <c r="K19" i="4" s="1"/>
  <c r="C20" i="4"/>
  <c r="K20" i="4" s="1"/>
  <c r="C21" i="4"/>
  <c r="K21" i="4" s="1"/>
  <c r="C22" i="4"/>
  <c r="K22" i="4" s="1"/>
  <c r="C23" i="4"/>
  <c r="K23" i="4" s="1"/>
  <c r="C24" i="4"/>
  <c r="K24" i="4" s="1"/>
  <c r="C25" i="4"/>
  <c r="K25" i="4" s="1"/>
  <c r="C26" i="4"/>
  <c r="K26" i="4" s="1"/>
  <c r="C27" i="4"/>
  <c r="K27" i="4" s="1"/>
  <c r="C28" i="4"/>
  <c r="K28" i="4" s="1"/>
  <c r="C29" i="4"/>
  <c r="K29" i="4" s="1"/>
  <c r="C30" i="4"/>
  <c r="K30" i="4" s="1"/>
  <c r="C31" i="4"/>
  <c r="K31" i="4" s="1"/>
  <c r="C32" i="4"/>
  <c r="K32" i="4" s="1"/>
  <c r="C33" i="4"/>
  <c r="K33" i="4" s="1"/>
  <c r="C34" i="4"/>
  <c r="K34" i="4" s="1"/>
  <c r="C35" i="4"/>
  <c r="K35" i="4" s="1"/>
  <c r="C11" i="4"/>
  <c r="K11" i="4" s="1"/>
  <c r="B12" i="4"/>
  <c r="J12" i="4" s="1"/>
  <c r="B13" i="4"/>
  <c r="J13" i="4" s="1"/>
  <c r="B14" i="4"/>
  <c r="J14" i="4" s="1"/>
  <c r="B15" i="4"/>
  <c r="J15" i="4" s="1"/>
  <c r="B16" i="4"/>
  <c r="J16" i="4" s="1"/>
  <c r="B17" i="4"/>
  <c r="J17" i="4" s="1"/>
  <c r="B18" i="4"/>
  <c r="J18" i="4" s="1"/>
  <c r="B19" i="4"/>
  <c r="J19" i="4" s="1"/>
  <c r="B20" i="4"/>
  <c r="J20" i="4" s="1"/>
  <c r="B21" i="4"/>
  <c r="J21" i="4" s="1"/>
  <c r="B22" i="4"/>
  <c r="J22" i="4" s="1"/>
  <c r="B23" i="4"/>
  <c r="J23" i="4" s="1"/>
  <c r="B24" i="4"/>
  <c r="J24" i="4" s="1"/>
  <c r="B25" i="4"/>
  <c r="J25" i="4" s="1"/>
  <c r="B26" i="4"/>
  <c r="J26" i="4" s="1"/>
  <c r="B27" i="4"/>
  <c r="J27" i="4" s="1"/>
  <c r="B28" i="4"/>
  <c r="J28" i="4" s="1"/>
  <c r="B29" i="4"/>
  <c r="J29" i="4" s="1"/>
  <c r="B30" i="4"/>
  <c r="J30" i="4" s="1"/>
  <c r="B31" i="4"/>
  <c r="J31" i="4" s="1"/>
  <c r="B32" i="4"/>
  <c r="J32" i="4" s="1"/>
  <c r="B33" i="4"/>
  <c r="J33" i="4" s="1"/>
  <c r="B34" i="4"/>
  <c r="J34" i="4" s="1"/>
  <c r="B35" i="4"/>
  <c r="J35" i="4" s="1"/>
  <c r="B11" i="4"/>
  <c r="J11" i="4" s="1"/>
  <c r="B38" i="2" l="1"/>
  <c r="B52" i="2" s="1"/>
  <c r="G12" i="2"/>
  <c r="N12" i="2" s="1"/>
  <c r="G13" i="2"/>
  <c r="N13" i="2" s="1"/>
  <c r="G14" i="2"/>
  <c r="N14" i="2" s="1"/>
  <c r="G15" i="2"/>
  <c r="N15" i="2" s="1"/>
  <c r="G16" i="2"/>
  <c r="N16" i="2" s="1"/>
  <c r="G17" i="2"/>
  <c r="N17" i="2" s="1"/>
  <c r="G18" i="2"/>
  <c r="N18" i="2" s="1"/>
  <c r="G19" i="2"/>
  <c r="N19" i="2" s="1"/>
  <c r="G20" i="2"/>
  <c r="N20" i="2" s="1"/>
  <c r="G21" i="2"/>
  <c r="N21" i="2" s="1"/>
  <c r="G22" i="2"/>
  <c r="N22" i="2" s="1"/>
  <c r="G23" i="2"/>
  <c r="N23" i="2" s="1"/>
  <c r="G24" i="2"/>
  <c r="N24" i="2" s="1"/>
  <c r="G25" i="2"/>
  <c r="N25" i="2" s="1"/>
  <c r="G26" i="2"/>
  <c r="N26" i="2" s="1"/>
  <c r="G27" i="2"/>
  <c r="N27" i="2" s="1"/>
  <c r="G28" i="2"/>
  <c r="N28" i="2" s="1"/>
  <c r="G29" i="2"/>
  <c r="N29" i="2" s="1"/>
  <c r="G30" i="2"/>
  <c r="N30" i="2" s="1"/>
  <c r="G31" i="2"/>
  <c r="N31" i="2" s="1"/>
  <c r="G32" i="2"/>
  <c r="N32" i="2" s="1"/>
  <c r="G33" i="2"/>
  <c r="N33" i="2" s="1"/>
  <c r="G34" i="2"/>
  <c r="N34" i="2" s="1"/>
  <c r="G35" i="2"/>
  <c r="N35" i="2" s="1"/>
  <c r="G11" i="2"/>
  <c r="N11" i="2" s="1"/>
  <c r="F12" i="2"/>
  <c r="M12" i="2" s="1"/>
  <c r="F13" i="2"/>
  <c r="M13" i="2" s="1"/>
  <c r="F14" i="2"/>
  <c r="M14" i="2" s="1"/>
  <c r="F15" i="2"/>
  <c r="M15" i="2" s="1"/>
  <c r="F16" i="2"/>
  <c r="M16" i="2" s="1"/>
  <c r="F17" i="2"/>
  <c r="M17" i="2" s="1"/>
  <c r="M18" i="2"/>
  <c r="F19" i="2"/>
  <c r="M19" i="2" s="1"/>
  <c r="F20" i="2"/>
  <c r="M20" i="2" s="1"/>
  <c r="F21" i="2"/>
  <c r="M21" i="2" s="1"/>
  <c r="F22" i="2"/>
  <c r="M22" i="2" s="1"/>
  <c r="F23" i="2"/>
  <c r="M23" i="2" s="1"/>
  <c r="F24" i="2"/>
  <c r="M24" i="2" s="1"/>
  <c r="F25" i="2"/>
  <c r="M25" i="2" s="1"/>
  <c r="F26" i="2"/>
  <c r="M26" i="2" s="1"/>
  <c r="F27" i="2"/>
  <c r="M27" i="2" s="1"/>
  <c r="F28" i="2"/>
  <c r="M28" i="2" s="1"/>
  <c r="F29" i="2"/>
  <c r="M29" i="2" s="1"/>
  <c r="F30" i="2"/>
  <c r="M30" i="2" s="1"/>
  <c r="F31" i="2"/>
  <c r="M31" i="2" s="1"/>
  <c r="F32" i="2"/>
  <c r="M32" i="2" s="1"/>
  <c r="F33" i="2"/>
  <c r="M33" i="2" s="1"/>
  <c r="F34" i="2"/>
  <c r="M34" i="2" s="1"/>
  <c r="F35" i="2"/>
  <c r="M35" i="2" s="1"/>
  <c r="F11" i="2"/>
  <c r="M11" i="2" s="1"/>
  <c r="E12" i="2"/>
  <c r="L12" i="2" s="1"/>
  <c r="E13" i="2"/>
  <c r="L13" i="2" s="1"/>
  <c r="E14" i="2"/>
  <c r="L14" i="2" s="1"/>
  <c r="E15" i="2"/>
  <c r="L15" i="2" s="1"/>
  <c r="E16" i="2"/>
  <c r="L16" i="2" s="1"/>
  <c r="E17" i="2"/>
  <c r="L17" i="2" s="1"/>
  <c r="E18" i="2"/>
  <c r="L18" i="2" s="1"/>
  <c r="E19" i="2"/>
  <c r="L19" i="2" s="1"/>
  <c r="E20" i="2"/>
  <c r="L20" i="2" s="1"/>
  <c r="E21" i="2"/>
  <c r="L21" i="2" s="1"/>
  <c r="E22" i="2"/>
  <c r="L22" i="2" s="1"/>
  <c r="E23" i="2"/>
  <c r="L23" i="2" s="1"/>
  <c r="E24" i="2"/>
  <c r="L24" i="2" s="1"/>
  <c r="E25" i="2"/>
  <c r="L25" i="2" s="1"/>
  <c r="E26" i="2"/>
  <c r="L26" i="2" s="1"/>
  <c r="E27" i="2"/>
  <c r="L27" i="2" s="1"/>
  <c r="E28" i="2"/>
  <c r="L28" i="2" s="1"/>
  <c r="E29" i="2"/>
  <c r="L29" i="2" s="1"/>
  <c r="E30" i="2"/>
  <c r="L30" i="2" s="1"/>
  <c r="E31" i="2"/>
  <c r="L31" i="2" s="1"/>
  <c r="E32" i="2"/>
  <c r="L32" i="2" s="1"/>
  <c r="E33" i="2"/>
  <c r="L33" i="2" s="1"/>
  <c r="E34" i="2"/>
  <c r="L34" i="2" s="1"/>
  <c r="E35" i="2"/>
  <c r="L35" i="2" s="1"/>
  <c r="E11" i="2"/>
  <c r="L11" i="2" s="1"/>
  <c r="D12" i="2"/>
  <c r="K12" i="2" s="1"/>
  <c r="D13" i="2"/>
  <c r="K13" i="2" s="1"/>
  <c r="D14" i="2"/>
  <c r="K14" i="2" s="1"/>
  <c r="D15" i="2"/>
  <c r="K15" i="2" s="1"/>
  <c r="D16" i="2"/>
  <c r="K16" i="2" s="1"/>
  <c r="D17" i="2"/>
  <c r="K17" i="2" s="1"/>
  <c r="D18" i="2"/>
  <c r="K18" i="2" s="1"/>
  <c r="D19" i="2"/>
  <c r="K19" i="2" s="1"/>
  <c r="D20" i="2"/>
  <c r="K20" i="2" s="1"/>
  <c r="D21" i="2"/>
  <c r="K21" i="2" s="1"/>
  <c r="D22" i="2"/>
  <c r="K22" i="2" s="1"/>
  <c r="D23" i="2"/>
  <c r="K23" i="2" s="1"/>
  <c r="D24" i="2"/>
  <c r="K24" i="2" s="1"/>
  <c r="D25" i="2"/>
  <c r="K25" i="2" s="1"/>
  <c r="D26" i="2"/>
  <c r="K26" i="2" s="1"/>
  <c r="D27" i="2"/>
  <c r="K27" i="2" s="1"/>
  <c r="D28" i="2"/>
  <c r="K28" i="2" s="1"/>
  <c r="D29" i="2"/>
  <c r="K29" i="2" s="1"/>
  <c r="D30" i="2"/>
  <c r="K30" i="2" s="1"/>
  <c r="D31" i="2"/>
  <c r="K31" i="2" s="1"/>
  <c r="D32" i="2"/>
  <c r="K32" i="2" s="1"/>
  <c r="D33" i="2"/>
  <c r="K33" i="2" s="1"/>
  <c r="D34" i="2"/>
  <c r="K34" i="2" s="1"/>
  <c r="D35" i="2"/>
  <c r="K35" i="2" s="1"/>
  <c r="D11" i="2"/>
  <c r="K11" i="2" s="1"/>
  <c r="C12" i="2"/>
  <c r="J12" i="2" s="1"/>
  <c r="C13" i="2"/>
  <c r="J13" i="2" s="1"/>
  <c r="C14" i="2"/>
  <c r="J14" i="2" s="1"/>
  <c r="C15" i="2"/>
  <c r="J15" i="2" s="1"/>
  <c r="C16" i="2"/>
  <c r="J16" i="2" s="1"/>
  <c r="C17" i="2"/>
  <c r="J17" i="2" s="1"/>
  <c r="C18" i="2"/>
  <c r="J18" i="2" s="1"/>
  <c r="C19" i="2"/>
  <c r="J19" i="2" s="1"/>
  <c r="C20" i="2"/>
  <c r="J20" i="2" s="1"/>
  <c r="C21" i="2"/>
  <c r="J21" i="2" s="1"/>
  <c r="C22" i="2"/>
  <c r="J22" i="2" s="1"/>
  <c r="C23" i="2"/>
  <c r="J23" i="2" s="1"/>
  <c r="C24" i="2"/>
  <c r="J24" i="2" s="1"/>
  <c r="C25" i="2"/>
  <c r="J25" i="2" s="1"/>
  <c r="C26" i="2"/>
  <c r="J26" i="2" s="1"/>
  <c r="C27" i="2"/>
  <c r="J27" i="2" s="1"/>
  <c r="C28" i="2"/>
  <c r="J28" i="2" s="1"/>
  <c r="C29" i="2"/>
  <c r="J29" i="2" s="1"/>
  <c r="C30" i="2"/>
  <c r="J30" i="2" s="1"/>
  <c r="C31" i="2"/>
  <c r="J31" i="2" s="1"/>
  <c r="C32" i="2"/>
  <c r="J32" i="2" s="1"/>
  <c r="C33" i="2"/>
  <c r="J33" i="2" s="1"/>
  <c r="C34" i="2"/>
  <c r="J34" i="2" s="1"/>
  <c r="C35" i="2"/>
  <c r="J35" i="2" s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11" i="2"/>
</calcChain>
</file>

<file path=xl/connections.xml><?xml version="1.0" encoding="utf-8"?>
<connections xmlns="http://schemas.openxmlformats.org/spreadsheetml/2006/main">
  <connection id="1" name="Conexión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601')_x000d__x000a_ORDER BY tb_IMCP_06_SN_Del.CvePresup"/>
  </connection>
  <connection id="2" name="Conexión1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601')_x000d__x000a_ORDER BY tb_IMCP_07_SA_Del.CvePresup"/>
  </connection>
  <connection id="3" name="Conexión1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103')_x000d__x000a_ORDER BY tb_IMCP_06_SN_Del.CvePresup"/>
  </connection>
  <connection id="4" name="Conexión11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1806')_x000d__x000a_ORDER BY tb_IMCP_07_SA_Del.CvePresup"/>
  </connection>
  <connection id="5" name="Conexión110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301')_x000d__x000a_ORDER BY tb_IMCP_07_SA_Del.CvePresup"/>
  </connection>
  <connection id="6" name="Conexión111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201')_x000d__x000a_ORDER BY tb_IMCP_07_SA_Del.CvePresup"/>
  </connection>
  <connection id="7" name="Conexión112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02')_x000d__x000a_ORDER BY tb_IMCP_07_SA_Del.CvePresup"/>
  </connection>
  <connection id="8" name="Conexión113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04')_x000d__x000a_ORDER BY tb_IMCP_07_SA_Del.CvePresup"/>
  </connection>
  <connection id="9" name="Conexión114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06')_x000d__x000a_ORDER BY tb_IMCP_07_SA_Del.CvePresup"/>
  </connection>
  <connection id="10" name="Conexión115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411')_x000d__x000a_ORDER BY tb_IMCP_07_SA_Del.CvePresup"/>
  </connection>
  <connection id="11" name="Conexión116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501')_x000d__x000a_ORDER BY tb_IMCP_07_SA_Del.CvePresup"/>
  </connection>
  <connection id="12" name="Conexión117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603')_x000d__x000a_ORDER BY tb_IMCP_07_SA_Del.CvePresup"/>
  </connection>
  <connection id="13" name="Conexión12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1906')_x000d__x000a_ORDER BY tb_IMCP_07_SA_Del.CvePresup"/>
  </connection>
  <connection id="14" name="Conexión13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010')_x000d__x000a_ORDER BY tb_IMCP_07_SA_Del.CvePresup"/>
  </connection>
  <connection id="15" name="Conexión14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103')_x000d__x000a_ORDER BY tb_IMCP_07_SA_Del.CvePresup"/>
  </connection>
  <connection id="16" name="Conexión15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112')_x000d__x000a_ORDER BY tb_IMCP_06_SN_Del.CvePresup"/>
  </connection>
  <connection id="17" name="Conexión16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112')_x000d__x000a_ORDER BY tb_IMCP_07_SA_Del.CvePresup"/>
  </connection>
  <connection id="18" name="Conexión17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209')_x000d__x000a_ORDER BY tb_IMCP_06_SN_Del.CvePresup"/>
  </connection>
  <connection id="19" name="Conexión18" type="1" refreshedVersion="4" background="1" saveData="1">
    <dbPr connection="DSN=simo;UID=simf_siais;Trusted_Connection=Yes;APP=Microsoft Office 2003;WSID=NTE00318WSLALO;DATABASE=DBSIAIS;LANGUAGE=Español" command="SELECT tb_IMCP_07_SA_Del.CvePresup, tb_IMCP_07_SA_Del.Periodo, tb_IMCP_07_SA_Del.NombreUnidad, tb_IMCP_07_SA_Del.Cob_Cartilla_10_19, tb_IMCP_07_SA_Del.Cob_PesoYTallaA_10_19, tb_IMCP_07_SA_Del.Cob_SobrePesoA_10_19, tb_IMCP_07_SA_Del.Cob_ObesidadA_10_19, tb_IMCP_07_SA_Del.Cob_Td_12_19, tb_IMCP_07_SA_Del.Cob_HepatitisB_12_19, tb_IMCP_07_SA_Del.Cob_SR_12_19, tb_IMCP_07_SA_Del.Cob_Condones_15_19, tb_IMCP_07_SA_Del.Cob_Defectos_Visuales_12_13, tb_IMCP_07_SA_Del.IndSos_Visual_12, tb_IMCP_07_SA_Del.Adolescentes_10_19, tb_IMCP_07_SA_Del.Cartilla_10_19, tb_IMCP_07_SA_Del.PesoYTallaA_10_19, tb_IMCP_07_SA_Del.PesoYTalla_Mes, tb_IMCP_07_SA_Del.SobrepesoA_10_19, tb_IMCP_07_SA_Del.ObesidadA_10_19, tb_IMCP_07_SA_Del.PobA_12_19, tb_IMCP_07_SA_Del.Td_12_19, tb_IMCP_07_SA_Del.HepatitisB_12_19, tb_IMCP_07_SA_Del.SR_12_19, tb_IMCP_07_SA_Del.Pob_15_19, tb_IMCP_07_SA_Del.Condones_15_19, tb_IMCP_07_SA_Del.Pob_12_A, tb_IMCP_07_SA_Del.Prev_Visuales_Pob_12_A, tb_IMCP_07_SA_Del.Defectos_Visuales_12_13, tb_IMCP_07_SA_Del.Visual_12_13_Mes_Sospecha, tb_IMCP_07_SA_Del.Visual_12_13_Mes, tb_IMCP_07_SA_Del.PobA_13_19_x000d__x000a_FROM DBSIAIS.dbo.tb_IMCP_07_SA_Del tb_IMCP_07_SA_Del_x000d__x000a_WHERE (tb_IMCP_07_SA_Del.Periodo='202209')_x000d__x000a_ORDER BY tb_IMCP_07_SA_Del.CvePresup"/>
  </connection>
  <connection id="20" name="Conexión19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211')_x000d__x000a_ORDER BY tb_IMCP_06_SN_Del.CvePresup"/>
  </connection>
  <connection id="21" name="Conexión2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601')_x000d__x000a_ORDER BY tb_IMCP_08_SM_Del.CvePresup"/>
  </connection>
  <connection id="22" name="Conexión2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201')_x000d__x000a_ORDER BY tb_IMCP_06_SN_Del.CvePresup"/>
  </connection>
  <connection id="23" name="Conexión21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1806')_x000d__x000a_ORDER BY tb_IMCP_08_SM_Del.CvePresup"/>
  </connection>
  <connection id="24" name="Conexión210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02')_x000d__x000a_ORDER BY tb_IMCP_08_SM_Del.CvePresup"/>
  </connection>
  <connection id="25" name="Conexión211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04')_x000d__x000a_ORDER BY tb_IMCP_08_SM_Del.CvePresup"/>
  </connection>
  <connection id="26" name="Conexión212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06')_x000d__x000a_ORDER BY tb_IMCP_08_SM_Del.CvePresup"/>
  </connection>
  <connection id="27" name="Conexión213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411')_x000d__x000a_ORDER BY tb_IMCP_08_SM_Del.CvePresup"/>
  </connection>
  <connection id="28" name="Conexión214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501')_x000d__x000a_ORDER BY tb_IMCP_08_SM_Del.CvePresup"/>
  </connection>
  <connection id="29" name="Conexión215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603')_x000d__x000a_ORDER BY tb_IMCP_08_SM_Del.CvePresup"/>
  </connection>
  <connection id="30" name="Conexión22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1906')_x000d__x000a_ORDER BY tb_IMCP_08_SM_Del.CvePresup"/>
  </connection>
  <connection id="31" name="Conexión23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010')_x000d__x000a_ORDER BY tb_IMCP_08_SM_Del.CvePresup"/>
  </connection>
  <connection id="32" name="Conexión24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103')_x000d__x000a_ORDER BY tb_IMCP_08_SM_Del.CvePresup"/>
  </connection>
  <connection id="33" name="Conexión25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112')_x000d__x000a_ORDER BY tb_IMCP_08_SM_Del.CvePresup"/>
  </connection>
  <connection id="34" name="Conexión26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209')_x000d__x000a_ORDER BY tb_IMCP_08_SM_Del.CvePresup"/>
  </connection>
  <connection id="35" name="Conexión27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211')_x000d__x000a_ORDER BY tb_IMCP_08_SM_Del.CvePresup"/>
  </connection>
  <connection id="36" name="Conexión28" type="1" refreshedVersion="4" background="1" saveData="1">
    <dbPr connection="DSN=simo;UID=simf_siais;Trusted_Connection=Yes;APP=Microsoft Office 2003;WSID=NTE00318WSLALO;DATABASE=DBSIAIS;LANGUAGE=Español" command="SELECT tb_IMCP_08_SM_Del.CvePresup, tb_IMCP_08_SM_Del.Periodo, tb_IMCP_08_SM_Del.NombreUnidad, tb_IMCP_08_SM_Del.Cob_Cartilla_20_59_M, tb_IMCP_08_SM_Del.Cob_PesoYTalla_20_59_M, tb_IMCP_08_SM_Del.Cob_SobrePesoM_20_59, tb_IMCP_08_SM_Del.Cob_ObesidadM_20_59, tb_IMCP_08_SM_Del.Cob_ObesidadCentral_20_59_M, tb_IMCP_08_SM_Del.Cob_SR_20_39_M, tb_IMCP_08_SM_Del.Cob_Influenza_50_59_M, tb_IMCP_08_SM_Del.Cob_Det_CaCu_25_64, tb_IMCP_08_SM_Del.IndSos_CaCU_25_64, tb_IMCP_08_SM_Del.Cob_Det_CaMama_25_69, tb_IMCP_08_SM_Del.IndSos_CaMama_25_69, tb_IMCP_08_SM_Del.Cob_Det_Mastografia_50_69, tb_IMCP_08_SM_Del.IndSos_Mastografia_50_69, tb_IMCP_08_SM_Del.Cob_Det_Diabetes_45_59_M, tb_IMCP_08_SM_Del.IndSos_Diabetes_M20_59, tb_IMCP_08_SM_Del.Cob_Det_Hipertension_30_59_M, tb_IMCP_08_SM_Del.IndSos_Hipertension_30_59_M, tb_IMCP_08_SM_Del.Cob_Det_Tb_20_59_M, tb_IMCP_08_SM_Del.IndSos_Tb_20_59_M, tb_IMCP_08_SM_Del.AdultosM_20_59, tb_IMCP_08_SM_Del.Cartilla_20_59_M, tb_IMCP_08_SM_Del.PesoYTalla_20_59_M, tb_IMCP_08_SM_Del.PesoYTalla_Mes_20_59_M, tb_IMCP_08_SM_Del.SobrePeso_20_59_M, tb_IMCP_08_SM_Del.Obesidad_20_59_M, tb_IMCP_08_SM_Del.Cob_Obesidad_20_59_M, tb_IMCP_08_SM_Del.Obesidad_Central_20_59_M, tb_IMCP_08_SM_Del.Medicion_Cintura_20_59_M, tb_IMCP_08_SM_Del.PobM_20_39, tb_IMCP_08_SM_Del.SR_20_39_M, tb_IMCP_08_SM_Del.PobM_50_59, tb_IMCP_08_SM_Del.Influenza_50_59_M, tb_IMCP_08_SM_Del.PobM_25_64, tb_IMCP_08_SM_Del.Est_CaCU_PobM_25_64, tb_IMCP_08_SM_Del.Det_CaCu_25_64, tb_IMCP_08_SM_Del.CaCu_Mes_Sospecha_25_64, tb_IMCP_08_SM_Del.CaCu_Mes_25_64, tb_IMCP_08_SM_Del.PobM_25_69, tb_IMCP_08_SM_Del.Det_CaMama_25_69, tb_IMCP_08_SM_Del.CaMama_Mes_Sospecha_25_69, tb_IMCP_08_SM_Del.CaMama_Mes_25_69, tb_IMCP_08_SM_Del.PobM_50_69, tb_IMCP_08_SM_Del.Det_Mastografia_50_69, tb_IMCP_08_SM_Del.Mastografia_Mes_Sospecha_50_69, tb_IMCP_08_SM_Del.Mastografia_Mes_50_69, tb_IMCP_08_SM_Del.PobM_45_59, tb_IMCP_08_SM_Del.Prev_Diabetes_PobM_45_59, tb_IMCP_08_SM_Del.Det_Diabetes_45_59_M, tb_IMCP_08_SM_Del.Diabetes_Mes_Sospecha_45_59_M, tb_IMCP_08_SM_Del.Diabetes_Mes_45_59_M, tb_IMCP_08_SM_Del.PobM_30_59, tb_IMCP_08_SM_Del.Prev_Hipertension_PobM_30_59, tb_IMCP_08_SM_Del.Det_Hipertension_30_59_M, tb_IMCP_08_SM_Del.Hipertension_Mes_Sospecha_30_59_M, tb_IMCP_08_SM_Del.Hipertension_Mes_30_59_M, tb_IMCP_08_SM_Del.Det_Tb_20_59_M, tb_IMCP_08_SM_Del.Tb_Mes_Sospecha_20_59_M, tb_IMCP_08_SM_Del.Tb_Mes_20_59_M_x000d__x000a_FROM DBSIAIS.dbo.tb_IMCP_08_SM_Del tb_IMCP_08_SM_Del_x000d__x000a_WHERE (tb_IMCP_08_SM_Del.Periodo='202201')_x000d__x000a_ORDER BY tb_IMCP_08_SM_Del.CvePresup"/>
  </connection>
  <connection id="37" name="Conexión29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02')_x000d__x000a_ORDER BY tb_IMCP_06_SN_Del.CvePresup"/>
  </connection>
  <connection id="38" name="Conexión3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601')_x000d__x000a_ORDER BY tb_IMCP_09_SH_Del.Periodo"/>
  </connection>
  <connection id="39" name="Conexión3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04')_x000d__x000a_ORDER BY tb_IMCP_06_SN_Del.CvePresup"/>
  </connection>
  <connection id="40" name="Conexión31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1806')_x000d__x000a_ORDER BY tb_IMCP_09_SH_Del.CvePresup"/>
  </connection>
  <connection id="41" name="Conexión310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04')_x000d__x000a_ORDER BY tb_IMCP_09_SH_Del.CvePresup"/>
  </connection>
  <connection id="42" name="Conexión311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06')_x000d__x000a_ORDER BY tb_IMCP_09_SH_Del.CvePresup"/>
  </connection>
  <connection id="43" name="Conexión312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11')_x000d__x000a_ORDER BY tb_IMCP_09_SH_Del.CvePresup"/>
  </connection>
  <connection id="44" name="Conexión313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501')_x000d__x000a_ORDER BY tb_IMCP_09_SH_Del.CvePresup"/>
  </connection>
  <connection id="45" name="Conexión314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603')_x000d__x000a_ORDER BY tb_IMCP_09_SH_Del.Periodo"/>
  </connection>
  <connection id="46" name="Conexión32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1906')_x000d__x000a_ORDER BY tb_IMCP_09_SH_Del.CvePresup"/>
  </connection>
  <connection id="47" name="Conexión33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010')_x000d__x000a_ORDER BY tb_IMCP_09_SH_Del.CvePresup"/>
  </connection>
  <connection id="48" name="Conexión34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103')_x000d__x000a_ORDER BY tb_IMCP_09_SH_Del.CvePresup"/>
  </connection>
  <connection id="49" name="Conexión35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112')_x000d__x000a_ORDER BY tb_IMCP_09_SH_Del.CvePresup"/>
  </connection>
  <connection id="50" name="Conexión36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209')_x000d__x000a_ORDER BY tb_IMCP_09_SH_Del.CvePresup"/>
  </connection>
  <connection id="51" name="Conexión37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211')_x000d__x000a_ORDER BY tb_IMCP_09_SH_Del.CvePresup"/>
  </connection>
  <connection id="52" name="Conexión38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201')_x000d__x000a_ORDER BY tb_IMCP_09_SH_Del.CvePresup"/>
  </connection>
  <connection id="53" name="Conexión39" type="1" refreshedVersion="4" background="1" saveData="1">
    <dbPr connection="DSN=simo;UID=simf_siais;Trusted_Connection=Yes;APP=Microsoft Office 2003;WSID=NTE00318WSLALO;DATABASE=DBSIAIS;LANGUAGE=Español" command="SELECT tb_IMCP_09_SH_Del.CvePresup, tb_IMCP_09_SH_Del.Periodo, tb_IMCP_09_SH_Del.NombreUnidad, tb_IMCP_09_SH_Del.Cob_Cartilla_20_59_H, tb_IMCP_09_SH_Del.Cob_PesoYTalla_20_59_H, tb_IMCP_09_SH_Del.Cob_SobrePesoH_20_59, tb_IMCP_09_SH_Del.Cob_ObesidadH_20_59, tb_IMCP_09_SH_Del.Cob_ObesidadCentral_20_59_H, tb_IMCP_09_SH_Del.Cob_SR_20_39_H, tb_IMCP_09_SH_Del.Cob_Influenza_50_59_H, tb_IMCP_09_SH_Del.Cob_Det_Diabetes_45_59_H, tb_IMCP_09_SH_Del.IndSos_Diabetes_H20_59, tb_IMCP_09_SH_Del.Cob_Det_Hipertension_30_59_H, tb_IMCP_09_SH_Del.IndSos_Hipertension_30_59_H, tb_IMCP_09_SH_Del.Cob_Det_Tb_20_59_H, tb_IMCP_09_SH_Del.IndSos_Tb_H20_59, tb_IMCP_09_SH_Del.AdultosH_20_59, tb_IMCP_09_SH_Del.Cartilla_20_59_H, tb_IMCP_09_SH_Del.PesoYTalla_20_59_H, tb_IMCP_09_SH_Del.PesoYTalla_Mes_20_59_H, tb_IMCP_09_SH_Del.SobrePeso_20_59_H, tb_IMCP_09_SH_Del.Obesidad_20_59_H, tb_IMCP_09_SH_Del.Medicion_Cintura_20_59_H, tb_IMCP_09_SH_Del.Obesidad_Central_20_59_H, tb_IMCP_09_SH_Del.PobH_20_39, tb_IMCP_09_SH_Del.SR_20_39_H, tb_IMCP_09_SH_Del.PobH_50_59, tb_IMCP_09_SH_Del.Influenza_50_59_H, tb_IMCP_09_SH_Del.PobH_45_59, tb_IMCP_09_SH_Del.Prev_Diabetes_PobH_45_59, tb_IMCP_09_SH_Del.Det_Diabetes_45_59_H, tb_IMCP_09_SH_Del.Diabetes_Mes_Sospecha_45_59_H, tb_IMCP_09_SH_Del.Diabetes_Mes_45_59_H, tb_IMCP_09_SH_Del.PobH_30_59, tb_IMCP_09_SH_Del.Prev_Hipertension_PobH_30_59, tb_IMCP_09_SH_Del.Det_Hipertension_30_59_H, tb_IMCP_09_SH_Del.Hipertension_Mes_Sospecha_30_59_H, tb_IMCP_09_SH_Del.Hipertension_Mes_30_59_H, tb_IMCP_09_SH_Del.Det_Tb_20_59_H, tb_IMCP_09_SH_Del.Tb_Mes_Sospecha_20_59_H, tb_IMCP_09_SH_Del.Tb_Mes_20_59_H_x000d__x000a_FROM DBSIAIS.dbo.tb_IMCP_09_SH_Del tb_IMCP_09_SH_Del_x000d__x000a_WHERE (tb_IMCP_09_SH_Del.Periodo='202402')_x000d__x000a_ORDER BY tb_IMCP_09_SH_Del.CvePresup"/>
  </connection>
  <connection id="54" name="Conexión4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601')_x000d__x000a_ORDER BY tb_IMCP_10_SY_Del.CvePresup"/>
  </connection>
  <connection id="55" name="Conexión4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06')_x000d__x000a_ORDER BY tb_IMCP_06_SN_Del.CvePresup"/>
  </connection>
  <connection id="56" name="Conexión41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1806')_x000d__x000a_ORDER BY tb_IMCP_10_SY_Del.CvePresup"/>
  </connection>
  <connection id="57" name="Conexión410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04')_x000d__x000a_ORDER BY tb_IMCP_10_SY_Del.CvePresup"/>
  </connection>
  <connection id="58" name="Conexión411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06')_x000d__x000a_ORDER BY tb_IMCP_10_SY_Del.CvePresup"/>
  </connection>
  <connection id="59" name="Conexión412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11')_x000d__x000a_ORDER BY tb_IMCP_10_SY_Del.CvePresup"/>
  </connection>
  <connection id="60" name="Conexión413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501')_x000d__x000a_ORDER BY tb_IMCP_10_SY_Del.CvePresup"/>
  </connection>
  <connection id="61" name="Conexión414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603')_x000d__x000a_ORDER BY tb_IMCP_10_SY_Del.CvePresup"/>
  </connection>
  <connection id="62" name="Conexión42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1906')_x000d__x000a_ORDER BY tb_IMCP_10_SY_Del.CvePresup"/>
  </connection>
  <connection id="63" name="Conexión43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010')_x000d__x000a_ORDER BY tb_IMCP_10_SY_Del.CvePresup"/>
  </connection>
  <connection id="64" name="Conexión44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103')_x000d__x000a_ORDER BY tb_IMCP_10_SY_Del.CvePresup"/>
  </connection>
  <connection id="65" name="Conexión45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112')_x000d__x000a_ORDER BY tb_IMCP_10_SY_Del.CvePresup"/>
  </connection>
  <connection id="66" name="Conexión46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209')_x000d__x000a_ORDER BY tb_IMCP_10_SY_Del.CvePresup"/>
  </connection>
  <connection id="67" name="Conexión47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211')_x000d__x000a_ORDER BY tb_IMCP_10_SY_Del.CvePresup"/>
  </connection>
  <connection id="68" name="Conexión48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201')_x000d__x000a_ORDER BY tb_IMCP_10_SY_Del.CvePresup"/>
  </connection>
  <connection id="69" name="Conexión49" type="1" refreshedVersion="4" background="1" saveData="1">
    <dbPr connection="DSN=simo;UID=simf_siais;Trusted_Connection=Yes;APP=Microsoft Office 2003;WSID=NTE00318WSLALO;DATABASE=DBSIAIS;LANGUAGE=Español" command="SELECT tb_IMCP_10_SY_Del.CvePresup, tb_IMCP_10_SY_Del.Periodo, tb_IMCP_10_SY_Del.NombreUnidad, tb_IMCP_10_SY_Del.Cob_Cartilla_60_, tb_IMCP_10_SY_Del.Cob_PesoYTalla_60_, tb_IMCP_10_SY_Del.Cob_Desnutricion_60_, tb_IMCP_10_SY_Del.Cob_SobrePeso_60_, tb_IMCP_10_SY_Del.Cob_Obesidad_60_, tb_IMCP_10_SY_Del.Cob_ObesidadCentral_60_, tb_IMCP_10_SY_Del.Cob_Neumo_60_, tb_IMCP_10_SY_Del.Cob_Influenza_60_, tb_IMCP_10_SY_Del.Cob_Det_Diabetes_60_, tb_IMCP_10_SY_Del.IndSos_Diabetes_60_, tb_IMCP_10_SY_Del.Cob_Det_Hipertension_60_, tb_IMCP_10_SY_Del.IndSos_Hipertension_60_, tb_IMCP_10_SY_Del.Cob_Det_Tb_60_, tb_IMCP_10_SY_Del.IndSos_Tb_60_, tb_IMCP_10_SY_Del.Adultos_60_, tb_IMCP_10_SY_Del.Cartilla_60_, tb_IMCP_10_SY_Del.PesoYTalla_60_, tb_IMCP_10_SY_Del.PesoYTalla_Mes_60_, tb_IMCP_10_SY_Del.Desnutricion_60_, tb_IMCP_10_SY_Del.Sobrepeso_60_, tb_IMCP_10_SY_Del.Obesidad_60_, tb_IMCP_10_SY_Del.Obesidad_Central_60_, tb_IMCP_10_SY_Del.Medicion_Cintura_60_, tb_IMCP_10_SY_Del.Neumo_60_, tb_IMCP_10_SY_Del.Influenza_60_, tb_IMCP_10_SY_Del.Prev_Diabetes_Pob_60_, tb_IMCP_10_SY_Del.Det_Diabetes_60_, tb_IMCP_10_SY_Del.Diabetes_Mes_Sospecha_60_, tb_IMCP_10_SY_Del.Diabetes_Mes_60_, tb_IMCP_10_SY_Del.Prev_Hipertension_Pob_60_, tb_IMCP_10_SY_Del.Det_Hipertension_60_, tb_IMCP_10_SY_Del.Hipertension_Mes_Sospecha_60_, tb_IMCP_10_SY_Del.Hipertension_Mes_60_, tb_IMCP_10_SY_Del.Det_Tb_60_H, tb_IMCP_10_SY_Del.Tb_Mes_Sospecha_60_, tb_IMCP_10_SY_Del.Tb_Mes_60__x000d__x000a_FROM DBSIAIS.dbo.tb_IMCP_10_SY_Del tb_IMCP_10_SY_Del_x000d__x000a_WHERE (tb_IMCP_10_SY_Del.Periodo='202402')_x000d__x000a_ORDER BY tb_IMCP_10_SY_Del.CvePresup"/>
  </connection>
  <connection id="70" name="Conexión50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411')_x000d__x000a_ORDER BY tb_IMCP_06_SN_Del.CvePresup"/>
  </connection>
  <connection id="71" name="Conexión51" type="1" refreshedVersion="4" background="1" saveData="1">
    <dbPr connection="DSN=simo;UID=simf_siais;Trusted_Connection=Yes;APP=Microsoft Office 2003;WSID=NTE00318WSLALO;DATABASE=DBSIAIS;LANGUAGE=Español" command="SELECT tb_IMCP_05_SR_Del.CvePresup, tb_IMCP_05_SR_Del.Grupo, tb_IMCP_05_SR_Del.Periodo, tb_IMCP_05_SR_Del.NombreUnidad, tb_IMCP_05_SR_Del.Cob_Aceptantes, tb_IMCP_05_SR_Del.Cob_Ate_Prenatal, tb_IMCP_05_SR_Del.Promedio_Consultas, tb_IMCP_05_SR_Del.Prevencion_Anemia, tb_IMCP_05_SR_Del.Cobertura_Td, tb_IMCP_05_SR_Del.Deteccion_Sifilis, tb_IMCP_05_SR_Del.Atencion_Puerperal, tb_IMCP_05_SR_Del.Atencion_Climaterio, tb_IMCP_05_SR_Del.Aceptantes_PF, tb_IMCP_05_SR_Del.Poblacion_Aceptantes, tb_IMCP_05_SR_Del.Prenatal_1a, tb_IMCP_05_SR_Del.Meta_Embarazadas, tb_IMCP_05_SR_Del.Consultas_Prenatal_1yS, tb_IMCP_05_SR_Del.Consultas_Prenatal_1a, tb_IMCP_05_SR_Del.Prenatal, tb_IMCP_05_SR_Del.Anemia_Emb, tb_IMCP_05_SR_Del.Td_Emb, tb_IMCP_05_SR_Del.Sifilis_Emb, tb_IMCP_05_SR_Del.Puerperal, tb_IMCP_05_SR_Del.Meta_Puerperas, tb_IMCP_05_SR_Del.Poblacion_Clima_Meno, tb_IMCP_05_SR_Del.Climaterio_x000d__x000a_FROM DBSIAIS.dbo.tb_IMCP_05_SR_Del tb_IMCP_05_SR_Del_x000d__x000a_WHERE (tb_IMCP_05_SR_Del.Grupo='SA') AND (tb_IMCP_05_SR_Del.Periodo='201806')_x000d__x000a_ORDER BY tb_IMCP_05_SR_Del.CvePresup"/>
  </connection>
  <connection id="72" name="Conexión52" type="1" refreshedVersion="4" background="1" saveData="1">
    <dbPr connection="DSN=simo;UID=simf_siais;Trusted_Connection=Yes;APP=Microsoft Office 2003;WSID=NTE00318WSLALO;DATABASE=DBSIAIS;LANGUAGE=Español" command="SELECT tb_IMCP_05_SR_Del.CvePresup, tb_IMCP_05_SR_Del.Grupo, tb_IMCP_05_SR_Del.Periodo, tb_IMCP_05_SR_Del.NombreUnidad, tb_IMCP_05_SR_Del.Cob_Aceptantes, tb_IMCP_05_SR_Del.Cob_Ate_Prenatal, tb_IMCP_05_SR_Del.Promedio_Consultas, tb_IMCP_05_SR_Del.Prevencion_Anemia, tb_IMCP_05_SR_Del.Cobertura_Td, tb_IMCP_05_SR_Del.Deteccion_Sifilis, tb_IMCP_05_SR_Del.Atencion_Puerperal, tb_IMCP_05_SR_Del.Atencion_Climaterio, tb_IMCP_05_SR_Del.Aceptantes_PF, tb_IMCP_05_SR_Del.Poblacion_Aceptantes, tb_IMCP_05_SR_Del.Prenatal_1a, tb_IMCP_05_SR_Del.Meta_Embarazadas, tb_IMCP_05_SR_Del.Consultas_Prenatal_1yS, tb_IMCP_05_SR_Del.Consultas_Prenatal_1a, tb_IMCP_05_SR_Del.Prenatal, tb_IMCP_05_SR_Del.Anemia_Emb, tb_IMCP_05_SR_Del.Td_Emb, tb_IMCP_05_SR_Del.Sifilis_Emb, tb_IMCP_05_SR_Del.Puerperal, tb_IMCP_05_SR_Del.Meta_Puerperas, tb_IMCP_05_SR_Del.Poblacion_Clima_Meno, tb_IMCP_05_SR_Del.Climaterio_x000d__x000a_FROM DBSIAIS.dbo.tb_IMCP_05_SR_Del tb_IMCP_05_SR_Del_x000d__x000a_WHERE (tb_IMCP_05_SR_Del.Grupo='SA') AND (tb_IMCP_05_SR_Del.Periodo='201806')_x000d__x000a_ORDER BY tb_IMCP_05_SR_Del.CvePresup"/>
  </connection>
  <connection id="73" name="Conexión53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501')_x000d__x000a_ORDER BY tb_IMCP_06_SN_Del.CvePresup"/>
  </connection>
  <connection id="74" name="Conexión54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603')_x000d__x000a_ORDER BY tb_IMCP_06_SN_Del.CvePresup"/>
  </connection>
  <connection id="75" name="Conexión61" type="1" refreshedVersion="4" background="1" saveData="1">
    <dbPr connection="DSN=simo;UID=simf_siais;Trusted_Connection=Yes;APP=Microsoft Office 2003;WSID=NTE00318WSLALO;DATABASE=DBSIAIS;LANGUAGE=Español" command="SELECT tb_IMCP_05_SR_Del.CvePresup, tb_IMCP_05_SR_Del.Grupo, tb_IMCP_05_SR_Del.Periodo, tb_IMCP_05_SR_Del.NombreUnidad, tb_IMCP_05_SR_Del.Cob_Aceptantes, tb_IMCP_05_SR_Del.Cob_Ate_Prenatal, tb_IMCP_05_SR_Del.Promedio_Consultas, tb_IMCP_05_SR_Del.Prevencion_Anemia, tb_IMCP_05_SR_Del.Cobertura_Td, tb_IMCP_05_SR_Del.Deteccion_Sifilis, tb_IMCP_05_SR_Del.Atencion_Puerperal, tb_IMCP_05_SR_Del.Atencion_Climaterio, tb_IMCP_05_SR_Del.Aceptantes_PF, tb_IMCP_05_SR_Del.Poblacion_Aceptantes, tb_IMCP_05_SR_Del.Prenatal_1a, tb_IMCP_05_SR_Del.Meta_Embarazadas, tb_IMCP_05_SR_Del.Consultas_Prenatal_1yS, tb_IMCP_05_SR_Del.Consultas_Prenatal_1a, tb_IMCP_05_SR_Del.Prenatal, tb_IMCP_05_SR_Del.Anemia_Emb, tb_IMCP_05_SR_Del.Td_Emb, tb_IMCP_05_SR_Del.Sifilis_Emb, tb_IMCP_05_SR_Del.Puerperal, tb_IMCP_05_SR_Del.Meta_Puerperas, tb_IMCP_05_SR_Del.Poblacion_Clima_Meno, tb_IMCP_05_SR_Del.Climaterio_x000d__x000a_FROM DBSIAIS.dbo.tb_IMCP_05_SR_Del tb_IMCP_05_SR_Del_x000d__x000a_WHERE (tb_IMCP_05_SR_Del.Grupo='SM') AND (tb_IMCP_05_SR_Del.Periodo='201806')_x000d__x000a_ORDER BY tb_IMCP_05_SR_Del.CvePresup"/>
  </connection>
  <connection id="76" name="Conexión62" type="1" refreshedVersion="4" background="1" saveData="1">
    <dbPr connection="DSN=simo;UID=simf_siais;Trusted_Connection=Yes;APP=Microsoft Office 2003;WSID=NTE00318WSLALO;DATABASE=DBSIAIS;LANGUAGE=Español" command="SELECT tb_IMCP_05_SR_Del.CvePresup, tb_IMCP_05_SR_Del.Grupo, tb_IMCP_05_SR_Del.Periodo, tb_IMCP_05_SR_Del.NombreUnidad, tb_IMCP_05_SR_Del.Cob_Aceptantes, tb_IMCP_05_SR_Del.Cob_Ate_Prenatal, tb_IMCP_05_SR_Del.Promedio_Consultas, tb_IMCP_05_SR_Del.Prevencion_Anemia, tb_IMCP_05_SR_Del.Cobertura_Td, tb_IMCP_05_SR_Del.Deteccion_Sifilis, tb_IMCP_05_SR_Del.Atencion_Puerperal, tb_IMCP_05_SR_Del.Atencion_Climaterio, tb_IMCP_05_SR_Del.Aceptantes_PF, tb_IMCP_05_SR_Del.Poblacion_Aceptantes, tb_IMCP_05_SR_Del.Prenatal_1a, tb_IMCP_05_SR_Del.Meta_Embarazadas, tb_IMCP_05_SR_Del.Consultas_Prenatal_1yS, tb_IMCP_05_SR_Del.Consultas_Prenatal_1a, tb_IMCP_05_SR_Del.Prenatal, tb_IMCP_05_SR_Del.Anemia_Emb, tb_IMCP_05_SR_Del.Td_Emb, tb_IMCP_05_SR_Del.Sifilis_Emb, tb_IMCP_05_SR_Del.Puerperal, tb_IMCP_05_SR_Del.Meta_Puerperas, tb_IMCP_05_SR_Del.Poblacion_Clima_Meno, tb_IMCP_05_SR_Del.Climaterio_x000d__x000a_FROM DBSIAIS.dbo.tb_IMCP_05_SR_Del tb_IMCP_05_SR_Del_x000d__x000a_WHERE (tb_IMCP_05_SR_Del.Grupo='SM') AND (tb_IMCP_05_SR_Del.Periodo='201806')_x000d__x000a_ORDER BY tb_IMCP_05_SR_Del.CvePresup"/>
  </connection>
  <connection id="77" name="Conexión7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1805')_x000d__x000a_ORDER BY tb_IMCP_06_SN_Del.CvePresup"/>
  </connection>
  <connection id="78" name="Conexión8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1906')_x000d__x000a_ORDER BY tb_IMCP_06_SN_Del.CvePresup"/>
  </connection>
  <connection id="79" name="Conexión9" type="1" refreshedVersion="4" background="1" saveData="1">
    <dbPr connection="DSN=simo;UID=simf_siais;Trusted_Connection=Yes;APP=Microsoft Office 2003;WSID=NTE00318WSLALO;DATABASE=DBSIAIS;LANGUAGE=Español" command="SELECT tb_IMCP_06_SN_Del.CvePresup, tb_IMCP_06_SN_Del.Periodo, tb_IMCP_06_SN_Del.NombreUnidad, tb_IMCP_06_SN_Del.Cob_Cartilla_0_9, tb_IMCP_06_SN_Del.Cob_PesoYTalla_0_4, tb_IMCP_06_SN_Del.Cob_SobrePeso_0_4, tb_IMCP_06_SN_Del.Cob_Obesidad_0_4, tb_IMCP_06_SN_Del.Cob_PesoYTalla_5_9, tb_IMCP_06_SN_Del.Cob_SobrePeso_5_9, tb_IMCP_06_SN_Del.Cob_Obesidad_5_9, tb_IMCP_06_SN_Del.Cob_Anemia_0, tb_IMCP_06_SN_Del.Cob_Caries_Dental_3, tb_IMCP_06_SN_Del.Cob_Defectos_Visuales_4, tb_IMCP_06_SN_Del.IndSos_Defectos_Visuales_4, tb_IMCP_06_SN_Del.Ninos_0_9, tb_IMCP_06_SN_Del.Entrega_Cartilla, tb_IMCP_06_SN_Del.Pob_0_4, tb_IMCP_06_SN_Del.PesoYTalla_0_4, tb_IMCP_06_SN_Del.SobrePeso_0_4, tb_IMCP_06_SN_Del.Obesidad_0_4, tb_IMCP_06_SN_Del.Pob_5_9, tb_IMCP_06_SN_Del.PesoYTalla_5_9, tb_IMCP_06_SN_Del.SobrePeso_5_9, tb_IMCP_06_SN_Del.Obesidad_5_9, tb_IMCP_06_SN_Del.Menores_1, tb_IMCP_06_SN_Del.Anemia_0, tb_IMCP_06_SN_Del.Peso_Talla_Mes_0_4, tb_IMCP_06_SN_Del.Peso_Talla_Mes_5_9, tb_IMCP_06_SN_Del.Pob_1_A, tb_IMCP_06_SN_Del.Pob_6_A, tb_IMCP_06_SN_Del.Pob_3_A, tb_IMCP_06_SN_Del.Caries_Dental_3, tb_IMCP_06_SN_Del.Prev_Visuales_Pob_5_A, tb_IMCP_06_SN_Del.Defectos_Visuales_4, tb_IMCP_06_SN_Del.Sospecha_Defec_Vis_4, tb_IMCP_06_SN_Del.Defectos_Visuales_4_Mes, tb_IMCP_06_SN_Del.Cob_Esquemas_Completos_0, tb_IMCP_06_SN_Del.Cob_Esquemas_Completos_1, tb_IMCP_06_SN_Del.Cob_SRP_Refuerzo_6, tb_IMCP_06_SN_Del.Esquema_Completo_0, tb_IMCP_06_SN_Del.Esquema_Completo_1, tb_IMCP_06_SN_Del.SRP_6_Refuerzo_x000d__x000a_FROM DBSIAIS.dbo.tb_IMCP_06_SN_Del tb_IMCP_06_SN_Del_x000d__x000a_WHERE (tb_IMCP_06_SN_Del.Periodo='202010')_x000d__x000a_ORDER BY tb_IMCP_06_SN_Del.CvePresup"/>
  </connection>
</connections>
</file>

<file path=xl/sharedStrings.xml><?xml version="1.0" encoding="utf-8"?>
<sst xmlns="http://schemas.openxmlformats.org/spreadsheetml/2006/main" count="1226" uniqueCount="386">
  <si>
    <t xml:space="preserve">SISTEMA DE INFORMACION DE ATENCION INTEGRAL DE LA SALUD </t>
  </si>
  <si>
    <t>SALUD DEL NIÑO</t>
  </si>
  <si>
    <t>CvePresup</t>
  </si>
  <si>
    <t>Periodo</t>
  </si>
  <si>
    <t>NombreUnidad</t>
  </si>
  <si>
    <t>Cob_Cartilla_0_9</t>
  </si>
  <si>
    <t>Cob_PesoYTalla_0_4</t>
  </si>
  <si>
    <t>Cob_SobrePeso_0_4</t>
  </si>
  <si>
    <t>Cob_Obesidad_0_4</t>
  </si>
  <si>
    <t>Cob_PesoYTalla_5_9</t>
  </si>
  <si>
    <t>Cob_SobrePeso_5_9</t>
  </si>
  <si>
    <t>Cob_Obesidad_5_9</t>
  </si>
  <si>
    <t>Cob_Anemia_0</t>
  </si>
  <si>
    <t>Cob_Caries_Dental_3</t>
  </si>
  <si>
    <t>Cob_Defectos_Visuales_4</t>
  </si>
  <si>
    <t>IndSos_Defectos_Visuales_4</t>
  </si>
  <si>
    <t>Ninos_0_9</t>
  </si>
  <si>
    <t>Entrega_Cartilla</t>
  </si>
  <si>
    <t>Pob_0_4</t>
  </si>
  <si>
    <t>PesoYTalla_0_4</t>
  </si>
  <si>
    <t>SobrePeso_0_4</t>
  </si>
  <si>
    <t>Obesidad_0_4</t>
  </si>
  <si>
    <t>Pob_5_9</t>
  </si>
  <si>
    <t>PesoYTalla_5_9</t>
  </si>
  <si>
    <t>SobrePeso_5_9</t>
  </si>
  <si>
    <t>Obesidad_5_9</t>
  </si>
  <si>
    <t>Menores_1</t>
  </si>
  <si>
    <t>Anemia_0</t>
  </si>
  <si>
    <t>Peso_Talla_Mes_0_4</t>
  </si>
  <si>
    <t>Peso_Talla_Mes_5_9</t>
  </si>
  <si>
    <t>Pob_1_A</t>
  </si>
  <si>
    <t>Pob_6_A</t>
  </si>
  <si>
    <t>Pob_3_A</t>
  </si>
  <si>
    <t>Caries_Dental_3</t>
  </si>
  <si>
    <t>Prev_Visuales_Pob_5_A</t>
  </si>
  <si>
    <t>Defectos_Visuales_4</t>
  </si>
  <si>
    <t>Sospecha_Defec_Vis_4</t>
  </si>
  <si>
    <t>Defectos_Visuales_4_Mes</t>
  </si>
  <si>
    <t>Cob_Esquemas_Completos_0</t>
  </si>
  <si>
    <t>Cob_Esquemas_Completos_1</t>
  </si>
  <si>
    <t>Cob_SRP_Refuerzo_6</t>
  </si>
  <si>
    <t>Esquema_Completo_0</t>
  </si>
  <si>
    <t>Esquema_Completo_1</t>
  </si>
  <si>
    <t>SRP_6_Refuerzo</t>
  </si>
  <si>
    <t>190104252110</t>
  </si>
  <si>
    <t>190105252110</t>
  </si>
  <si>
    <t>190109252110</t>
  </si>
  <si>
    <t>UMF 25</t>
  </si>
  <si>
    <t>190117252110</t>
  </si>
  <si>
    <t>UMF 20</t>
  </si>
  <si>
    <t>190201052151</t>
  </si>
  <si>
    <t>190301252110</t>
  </si>
  <si>
    <t>190403022151</t>
  </si>
  <si>
    <t>190501052151</t>
  </si>
  <si>
    <t>HGSZ 6</t>
  </si>
  <si>
    <t>190601252110</t>
  </si>
  <si>
    <t>UMF 7</t>
  </si>
  <si>
    <t>190701252110</t>
  </si>
  <si>
    <t>190801252110</t>
  </si>
  <si>
    <t>190901252110</t>
  </si>
  <si>
    <t>191001252110</t>
  </si>
  <si>
    <t>191101252110</t>
  </si>
  <si>
    <t>UMF 13</t>
  </si>
  <si>
    <t>191201052151</t>
  </si>
  <si>
    <t>191301252110</t>
  </si>
  <si>
    <t>191401252110</t>
  </si>
  <si>
    <t>191601252110</t>
  </si>
  <si>
    <t>UMF 19</t>
  </si>
  <si>
    <t>191605252110</t>
  </si>
  <si>
    <t>192401252110</t>
  </si>
  <si>
    <t>UMF 18</t>
  </si>
  <si>
    <t>192501252110</t>
  </si>
  <si>
    <t>UMF 17</t>
  </si>
  <si>
    <t>192701252110</t>
  </si>
  <si>
    <t>192801252110</t>
  </si>
  <si>
    <t>UMF 26</t>
  </si>
  <si>
    <t>193302252110</t>
  </si>
  <si>
    <t>195302252110</t>
  </si>
  <si>
    <t>19ZZ99999999</t>
  </si>
  <si>
    <t xml:space="preserve">               T O T A L</t>
  </si>
  <si>
    <t>UMF 24</t>
  </si>
  <si>
    <t>UMF 5</t>
  </si>
  <si>
    <t>HGSZ 8</t>
  </si>
  <si>
    <t>HGZ10</t>
  </si>
  <si>
    <t>UMF 9</t>
  </si>
  <si>
    <t>UMF 3</t>
  </si>
  <si>
    <t>UMF 11</t>
  </si>
  <si>
    <t>UMF 12</t>
  </si>
  <si>
    <t>HGSMF 15</t>
  </si>
  <si>
    <t>UMF 14</t>
  </si>
  <si>
    <t>UMF 16</t>
  </si>
  <si>
    <t>UMF 27</t>
  </si>
  <si>
    <t>UMF 4</t>
  </si>
  <si>
    <t>UMF 22</t>
  </si>
  <si>
    <t>UMF 21</t>
  </si>
  <si>
    <t>Incorporacion a protocolos de atencion preventiva</t>
  </si>
  <si>
    <t>Medicion de peso y talla &lt; 5 años</t>
  </si>
  <si>
    <t>Medicion de peso y talla 5 a 9 años</t>
  </si>
  <si>
    <t>Prevención de anemia</t>
  </si>
  <si>
    <t>Prevencion de caries dental</t>
  </si>
  <si>
    <t>Deteccion de defectos visuales</t>
  </si>
  <si>
    <t>Meta Mensual</t>
  </si>
  <si>
    <t>meta Acumulada</t>
  </si>
  <si>
    <t>UMF 2</t>
  </si>
  <si>
    <t>DELEGACION</t>
  </si>
  <si>
    <t>SALUD DEL ADOLESCENTE</t>
  </si>
  <si>
    <t>Cob_Cartilla_10_19</t>
  </si>
  <si>
    <t>Cob_PesoYTallaA_10_19</t>
  </si>
  <si>
    <t>Cob_SobrePesoA_10_19</t>
  </si>
  <si>
    <t>Cob_ObesidadA_10_19</t>
  </si>
  <si>
    <t>Cob_Td_12_19</t>
  </si>
  <si>
    <t>Cob_HepatitisB_12_19</t>
  </si>
  <si>
    <t>Cob_SR_12_19</t>
  </si>
  <si>
    <t>Cob_Condones_15_19</t>
  </si>
  <si>
    <t>Cob_Defectos_Visuales_12_13</t>
  </si>
  <si>
    <t>IndSos_Visual_12</t>
  </si>
  <si>
    <t>Adolescentes_10_19</t>
  </si>
  <si>
    <t>Cartilla_10_19</t>
  </si>
  <si>
    <t>PesoYTallaA_10_19</t>
  </si>
  <si>
    <t>PesoYTalla_Mes</t>
  </si>
  <si>
    <t>SobrepesoA_10_19</t>
  </si>
  <si>
    <t>ObesidadA_10_19</t>
  </si>
  <si>
    <t>PobA_12_19</t>
  </si>
  <si>
    <t>Td_12_19</t>
  </si>
  <si>
    <t>HepatitisB_12_19</t>
  </si>
  <si>
    <t>SR_12_19</t>
  </si>
  <si>
    <t>Pob_15_19</t>
  </si>
  <si>
    <t>Condones_15_19</t>
  </si>
  <si>
    <t>Pob_12_A</t>
  </si>
  <si>
    <t>Prev_Visuales_Pob_12_A</t>
  </si>
  <si>
    <t>Defectos_Visuales_12_13</t>
  </si>
  <si>
    <t>Visual_12_13_Mes_Sospecha</t>
  </si>
  <si>
    <t>Visual_12_13_Mes</t>
  </si>
  <si>
    <t>PobA_13_19</t>
  </si>
  <si>
    <t>Medicion de peso y talla</t>
  </si>
  <si>
    <t>Toxoide tetanico difterico</t>
  </si>
  <si>
    <t>Sarampion / rubeola</t>
  </si>
  <si>
    <t>Hepatitis B</t>
  </si>
  <si>
    <t>Entrega de condones</t>
  </si>
  <si>
    <t>SALUD DE LA MUJER</t>
  </si>
  <si>
    <t>Cob_Cartilla_20_59_M</t>
  </si>
  <si>
    <t>Cob_PesoYTalla_20_59_M</t>
  </si>
  <si>
    <t>Cob_SobrePesoM_20_59</t>
  </si>
  <si>
    <t>Cob_ObesidadM_20_59</t>
  </si>
  <si>
    <t>Cob_ObesidadCentral_20_59_M</t>
  </si>
  <si>
    <t>Cob_SR_20_39_M</t>
  </si>
  <si>
    <t>Cob_Influenza_50_59_M</t>
  </si>
  <si>
    <t>Cob_Det_CaCu_25_64</t>
  </si>
  <si>
    <t>IndSos_CaCU_25_64</t>
  </si>
  <si>
    <t>Cob_Det_CaMama_25_69</t>
  </si>
  <si>
    <t>IndSos_CaMama_25_69</t>
  </si>
  <si>
    <t>Cob_Det_Mastografia_50_69</t>
  </si>
  <si>
    <t>IndSos_Mastografia_50_69</t>
  </si>
  <si>
    <t>Cob_Det_Diabetes_45_59_M</t>
  </si>
  <si>
    <t>IndSos_Diabetes_M20_59</t>
  </si>
  <si>
    <t>Cob_Det_Hipertension_30_59_M</t>
  </si>
  <si>
    <t>IndSos_Hipertension_30_59_M</t>
  </si>
  <si>
    <t>Cob_Det_Tb_20_59_M</t>
  </si>
  <si>
    <t>IndSos_Tb_20_59_M</t>
  </si>
  <si>
    <t>AdultosM_20_59</t>
  </si>
  <si>
    <t>Cartilla_20_59_M</t>
  </si>
  <si>
    <t>PesoYTalla_20_59_M</t>
  </si>
  <si>
    <t>PesoYTalla_Mes_20_59_M</t>
  </si>
  <si>
    <t>SobrePeso_20_59_M</t>
  </si>
  <si>
    <t>Obesidad_20_59_M</t>
  </si>
  <si>
    <t>Cob_Obesidad_20_59_M</t>
  </si>
  <si>
    <t>Obesidad_Central_20_59_M</t>
  </si>
  <si>
    <t>Medicion_Cintura_20_59_M</t>
  </si>
  <si>
    <t>PobM_20_39</t>
  </si>
  <si>
    <t>SR_20_39_M</t>
  </si>
  <si>
    <t>PobM_50_59</t>
  </si>
  <si>
    <t>Influenza_50_59_M</t>
  </si>
  <si>
    <t>PobM_25_64</t>
  </si>
  <si>
    <t>Est_CaCU_PobM_25_64</t>
  </si>
  <si>
    <t>Det_CaCu_25_64</t>
  </si>
  <si>
    <t>CaCu_Mes_Sospecha_25_64</t>
  </si>
  <si>
    <t>CaCu_Mes_25_64</t>
  </si>
  <si>
    <t>PobM_25_69</t>
  </si>
  <si>
    <t>Det_CaMama_25_69</t>
  </si>
  <si>
    <t>CaMama_Mes_Sospecha_25_69</t>
  </si>
  <si>
    <t>CaMama_Mes_25_69</t>
  </si>
  <si>
    <t>PobM_50_69</t>
  </si>
  <si>
    <t>Det_Mastografia_50_69</t>
  </si>
  <si>
    <t>Mastografia_Mes_Sospecha_50_69</t>
  </si>
  <si>
    <t>Mastografia_Mes_50_69</t>
  </si>
  <si>
    <t>PobM_45_59</t>
  </si>
  <si>
    <t>Prev_Diabetes_PobM_45_59</t>
  </si>
  <si>
    <t>Det_Diabetes_45_59_M</t>
  </si>
  <si>
    <t>Diabetes_Mes_Sospecha_45_59_M</t>
  </si>
  <si>
    <t>Diabetes_Mes_45_59_M</t>
  </si>
  <si>
    <t>PobM_30_59</t>
  </si>
  <si>
    <t>Prev_Hipertension_PobM_30_59</t>
  </si>
  <si>
    <t>Det_Hipertension_30_59_M</t>
  </si>
  <si>
    <t>Hipertension_Mes_Sospecha_30_59_M</t>
  </si>
  <si>
    <t>Hipertension_Mes_30_59_M</t>
  </si>
  <si>
    <t>Det_Tb_20_59_M</t>
  </si>
  <si>
    <t>Tb_Mes_Sospecha_20_59_M</t>
  </si>
  <si>
    <t>Tb_Mes_20_59_M</t>
  </si>
  <si>
    <t>Cancer cervico uterino</t>
  </si>
  <si>
    <t>Exploracion clinica de mama</t>
  </si>
  <si>
    <t>Mastografia</t>
  </si>
  <si>
    <t>Diabetes Mellitus</t>
  </si>
  <si>
    <t>Hipertension Arterial</t>
  </si>
  <si>
    <t>Tuberculosis</t>
  </si>
  <si>
    <t>tuberculosis</t>
  </si>
  <si>
    <t>SALUD DEL HOMBRE</t>
  </si>
  <si>
    <t>Cob_Cartilla_20_59_H</t>
  </si>
  <si>
    <t>Cob_PesoYTalla_20_59_H</t>
  </si>
  <si>
    <t>Cob_SobrePesoH_20_59</t>
  </si>
  <si>
    <t>Cob_ObesidadH_20_59</t>
  </si>
  <si>
    <t>Cob_ObesidadCentral_20_59_H</t>
  </si>
  <si>
    <t>Cob_SR_20_39_H</t>
  </si>
  <si>
    <t>Cob_Influenza_50_59_H</t>
  </si>
  <si>
    <t>Cob_Det_Diabetes_45_59_H</t>
  </si>
  <si>
    <t>IndSos_Diabetes_H20_59</t>
  </si>
  <si>
    <t>Cob_Det_Hipertension_30_59_H</t>
  </si>
  <si>
    <t>IndSos_Hipertension_30_59_H</t>
  </si>
  <si>
    <t>Cob_Det_Tb_20_59_H</t>
  </si>
  <si>
    <t>IndSos_Tb_H20_59</t>
  </si>
  <si>
    <t>AdultosH_20_59</t>
  </si>
  <si>
    <t>Cartilla_20_59_H</t>
  </si>
  <si>
    <t>PesoYTalla_20_59_H</t>
  </si>
  <si>
    <t>PesoYTalla_Mes_20_59_H</t>
  </si>
  <si>
    <t>SobrePeso_20_59_H</t>
  </si>
  <si>
    <t>Obesidad_20_59_H</t>
  </si>
  <si>
    <t>Medicion_Cintura_20_59_H</t>
  </si>
  <si>
    <t>Obesidad_Central_20_59_H</t>
  </si>
  <si>
    <t>PobH_20_39</t>
  </si>
  <si>
    <t>SR_20_39_H</t>
  </si>
  <si>
    <t>PobH_50_59</t>
  </si>
  <si>
    <t>Influenza_50_59_H</t>
  </si>
  <si>
    <t>PobH_45_59</t>
  </si>
  <si>
    <t>Prev_Diabetes_PobH_45_59</t>
  </si>
  <si>
    <t>Det_Diabetes_45_59_H</t>
  </si>
  <si>
    <t>Diabetes_Mes_Sospecha_45_59_H</t>
  </si>
  <si>
    <t>Diabetes_Mes_45_59_H</t>
  </si>
  <si>
    <t>PobH_30_59</t>
  </si>
  <si>
    <t>Prev_Hipertension_PobH_30_59</t>
  </si>
  <si>
    <t>Det_Hipertension_30_59_H</t>
  </si>
  <si>
    <t>Hipertension_Mes_Sospecha_30_59_H</t>
  </si>
  <si>
    <t>Hipertension_Mes_30_59_H</t>
  </si>
  <si>
    <t>Det_Tb_20_59_H</t>
  </si>
  <si>
    <t>Tb_Mes_Sospecha_20_59_H</t>
  </si>
  <si>
    <t>Tb_Mes_20_59_H</t>
  </si>
  <si>
    <t>Vacunacion Antineumoccocica</t>
  </si>
  <si>
    <t>Vacunacion Antiinfluenza</t>
  </si>
  <si>
    <t>SALUD DEL ADULTO MAYOR</t>
  </si>
  <si>
    <t>Cob_Cartilla_60_</t>
  </si>
  <si>
    <t>Cob_PesoYTalla_60_</t>
  </si>
  <si>
    <t>Cob_Desnutricion_60_</t>
  </si>
  <si>
    <t>Cob_SobrePeso_60_</t>
  </si>
  <si>
    <t>Cob_Obesidad_60_</t>
  </si>
  <si>
    <t>Cob_ObesidadCentral_60_</t>
  </si>
  <si>
    <t>Cob_Neumo_60_</t>
  </si>
  <si>
    <t>Cob_Influenza_60_</t>
  </si>
  <si>
    <t>Cob_Det_Diabetes_60_</t>
  </si>
  <si>
    <t>IndSos_Diabetes_60_</t>
  </si>
  <si>
    <t>Cob_Det_Hipertension_60_</t>
  </si>
  <si>
    <t>IndSos_Hipertension_60_</t>
  </si>
  <si>
    <t>Cob_Det_Tb_60_</t>
  </si>
  <si>
    <t>IndSos_Tb_60_</t>
  </si>
  <si>
    <t>Adultos_60_</t>
  </si>
  <si>
    <t>Cartilla_60_</t>
  </si>
  <si>
    <t>PesoYTalla_60_</t>
  </si>
  <si>
    <t>PesoYTalla_Mes_60_</t>
  </si>
  <si>
    <t>Desnutricion_60_</t>
  </si>
  <si>
    <t>Sobrepeso_60_</t>
  </si>
  <si>
    <t>Obesidad_60_</t>
  </si>
  <si>
    <t>Obesidad_Central_60_</t>
  </si>
  <si>
    <t>Medicion_Cintura_60_</t>
  </si>
  <si>
    <t>Neumo_60_</t>
  </si>
  <si>
    <t>Influenza_60_</t>
  </si>
  <si>
    <t>Prev_Diabetes_Pob_60_</t>
  </si>
  <si>
    <t>Det_Diabetes_60_</t>
  </si>
  <si>
    <t>Diabetes_Mes_Sospecha_60_</t>
  </si>
  <si>
    <t>Diabetes_Mes_60_</t>
  </si>
  <si>
    <t>Prev_Hipertension_Pob_60_</t>
  </si>
  <si>
    <t>Det_Hipertension_60_</t>
  </si>
  <si>
    <t>Hipertension_Mes_Sospecha_60_</t>
  </si>
  <si>
    <t>Hipertension_Mes_60_</t>
  </si>
  <si>
    <t>Det_Tb_60_H</t>
  </si>
  <si>
    <t>Tb_Mes_Sospecha_60_</t>
  </si>
  <si>
    <t>Tb_Mes_60_</t>
  </si>
  <si>
    <t>GRAFICAS DE ARAÑITAS</t>
  </si>
  <si>
    <t>Unidad Medica</t>
  </si>
  <si>
    <t>Incorporación a protocolos de atención preventiva</t>
  </si>
  <si>
    <t>Medición de peso y talla &lt; 5 años</t>
  </si>
  <si>
    <t>Medición de peso y talla 5 a 9 años</t>
  </si>
  <si>
    <t>Prevención de caries dental</t>
  </si>
  <si>
    <t>Detección de defectos visuales</t>
  </si>
  <si>
    <t>Medición de peso y talla</t>
  </si>
  <si>
    <t>Toxoide tetánico diftérico</t>
  </si>
  <si>
    <t>Sarampión / rúbeola</t>
  </si>
  <si>
    <t>Hipertensión Arterial</t>
  </si>
  <si>
    <t>Vacunación Antiinfluenza</t>
  </si>
  <si>
    <t>Vacunación 
Antineumoccocica</t>
  </si>
  <si>
    <t>Hipertensión 
Arterial</t>
  </si>
  <si>
    <t xml:space="preserve">                     </t>
  </si>
  <si>
    <t>UMF 
9</t>
  </si>
  <si>
    <t>UMF 
3</t>
  </si>
  <si>
    <t>UMF 
4</t>
  </si>
  <si>
    <t>HGZ
10</t>
  </si>
  <si>
    <t>UMF 
7</t>
  </si>
  <si>
    <t>HGSZ 
6</t>
  </si>
  <si>
    <t>HGSZ 
8</t>
  </si>
  <si>
    <t>UMF 
5</t>
  </si>
  <si>
    <t>UMF 
2</t>
  </si>
  <si>
    <t>.</t>
  </si>
  <si>
    <t>Medicion de peso 
y talla</t>
  </si>
  <si>
    <t>Hipertension 
Arterial</t>
  </si>
  <si>
    <t>Niños de 0 a 9 años</t>
  </si>
  <si>
    <t>Adolescentes de 10 a 19 años</t>
  </si>
  <si>
    <t>Mujeres de 20 a 59 años</t>
  </si>
  <si>
    <t>Hombres de 20 a 59 años</t>
  </si>
  <si>
    <t>Adultos mayores de 60 y más años</t>
  </si>
  <si>
    <t>Meta</t>
  </si>
  <si>
    <t>Logro</t>
  </si>
  <si>
    <t>Enero</t>
  </si>
  <si>
    <t>Febrero</t>
  </si>
  <si>
    <t>Marzo</t>
  </si>
  <si>
    <t>Mayo</t>
  </si>
  <si>
    <t>Abril</t>
  </si>
  <si>
    <t>Junio</t>
  </si>
  <si>
    <t>Caries</t>
  </si>
  <si>
    <t>Anemia</t>
  </si>
  <si>
    <t>defectos visuales</t>
  </si>
  <si>
    <t>condones</t>
  </si>
  <si>
    <t>exploracion fisica cama</t>
  </si>
  <si>
    <t>mastografia</t>
  </si>
  <si>
    <t>cacu</t>
  </si>
  <si>
    <t>Diabetes mellitus</t>
  </si>
  <si>
    <t>hipertensión</t>
  </si>
  <si>
    <t>Exploracion Clinica de Mama</t>
  </si>
  <si>
    <t>Cancer Cervico Uterino</t>
  </si>
  <si>
    <t>Medicion de Peso y Talla</t>
  </si>
  <si>
    <t>SISTEMA DE INFORMACION DE ATENCION INTEGRAL DE LA SALUD  (SIAIS)</t>
  </si>
  <si>
    <t>SISTEMA DE INFORMACION DE ATENCION INTEGRAL DE LA SALUD (SIAIS)</t>
  </si>
  <si>
    <t>Sarampion / Rubeola</t>
  </si>
  <si>
    <t>Entrega de Condones</t>
  </si>
  <si>
    <t>Deteccion de Defectos Visuales</t>
  </si>
  <si>
    <t>Prevencion 
de Caries Dental</t>
  </si>
  <si>
    <t>Prevención 
de Anemia</t>
  </si>
  <si>
    <t>Medicion de Peso y 
Talla 5 a 9 años</t>
  </si>
  <si>
    <t>Medicion de Peso y 
Talla &lt; 5 años</t>
  </si>
  <si>
    <t>Cancer Cérvico 
Uterino</t>
  </si>
  <si>
    <t>Exploración Clinica 
de Mama</t>
  </si>
  <si>
    <t>UMF 24 Tepic</t>
  </si>
  <si>
    <t>UMF 5 Tepic</t>
  </si>
  <si>
    <t>UMF 25 Tepic</t>
  </si>
  <si>
    <t>UMF 20 Tepic</t>
  </si>
  <si>
    <t>HGSMF 8 Tuxpan</t>
  </si>
  <si>
    <t>UMF 2 Fco. Madero</t>
  </si>
  <si>
    <t>HGZMF 10 S. Ixcuintla</t>
  </si>
  <si>
    <t>HGSMF 6 Acaponeta</t>
  </si>
  <si>
    <t>UMF 7 Tecuala</t>
  </si>
  <si>
    <t>UMF 9 Ruiz</t>
  </si>
  <si>
    <t>UMF 3 Cora</t>
  </si>
  <si>
    <t>UMF 11 Yago</t>
  </si>
  <si>
    <t>UMF 13 San Blas</t>
  </si>
  <si>
    <t>HGSMF 15 Las Varas</t>
  </si>
  <si>
    <t>UMF 14 Compostela</t>
  </si>
  <si>
    <t>UMF 19 Mezcales</t>
  </si>
  <si>
    <t>UMF 4 Villa Hidalgo</t>
  </si>
  <si>
    <t>UMF 26 Xalisco</t>
  </si>
  <si>
    <t>UMF 22 San Juan Abajo</t>
  </si>
  <si>
    <t>UMF 21 Pimientillo</t>
  </si>
  <si>
    <t>UMF 12 Autan</t>
  </si>
  <si>
    <t>UMF 27 San Jose del Valle</t>
  </si>
  <si>
    <t>UMF 18 Ixtlan Rio</t>
  </si>
  <si>
    <t>UMF 17 Ahuacatlan</t>
  </si>
  <si>
    <t xml:space="preserve"> </t>
  </si>
  <si>
    <t xml:space="preserve">     </t>
  </si>
  <si>
    <t>META MENSUAL</t>
  </si>
  <si>
    <t>T   O   T   A   L</t>
  </si>
  <si>
    <t>Pacientes Atendidos</t>
  </si>
  <si>
    <t>Valor de Referencia</t>
  </si>
  <si>
    <t>CONTROL</t>
  </si>
  <si>
    <t>Poblacion
Derecho-habiente</t>
  </si>
  <si>
    <t>Grupos de Edad y Sexo</t>
  </si>
  <si>
    <t>Cobertura Integral PREVENIMSS</t>
  </si>
  <si>
    <t>RESULTADOS 2025</t>
  </si>
  <si>
    <t>UMF 16 La Penita</t>
  </si>
  <si>
    <t>202603</t>
  </si>
  <si>
    <t>&gt;=15.8</t>
  </si>
  <si>
    <t>14.5 - 15.8</t>
  </si>
  <si>
    <t>&lt;=14.5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</si>
</sst>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-[$€-2]* #,##0.00_-;\-[$€-2]* #,##0.00_-;_-[$€-2]* \-??_-"/>
  </numFmts>
  <fonts count="33" x14ac:knownFonts="1"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b/>
      <sz val="12"/>
      <color rgb="FF006666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5" borderId="0" applyNumberFormat="0" applyBorder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2" borderId="0" applyNumberFormat="0" applyBorder="0" applyAlignment="0" applyProtection="0"/>
    <xf numFmtId="0" fontId="14" fillId="8" borderId="2" applyNumberFormat="0" applyAlignment="0" applyProtection="0"/>
    <xf numFmtId="0" fontId="15" fillId="4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5" applyNumberFormat="0" applyAlignment="0" applyProtection="0"/>
    <xf numFmtId="0" fontId="17" fillId="17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13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166" fontId="1" fillId="0" borderId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1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3" fillId="0" borderId="1" xfId="1" applyFont="1" applyBorder="1" applyAlignment="1">
      <alignment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49" fontId="0" fillId="0" borderId="0" xfId="0" applyNumberFormat="1"/>
    <xf numFmtId="2" fontId="0" fillId="0" borderId="0" xfId="0" applyNumberFormat="1"/>
    <xf numFmtId="3" fontId="0" fillId="0" borderId="0" xfId="0" applyNumberFormat="1"/>
    <xf numFmtId="2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6" borderId="0" xfId="0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4" fontId="24" fillId="0" borderId="0" xfId="0" applyNumberFormat="1" applyFont="1" applyAlignment="1">
      <alignment horizontal="center"/>
    </xf>
    <xf numFmtId="0" fontId="4" fillId="27" borderId="0" xfId="0" applyFont="1" applyFill="1"/>
    <xf numFmtId="0" fontId="5" fillId="27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164" fontId="0" fillId="0" borderId="0" xfId="0" applyNumberFormat="1"/>
    <xf numFmtId="0" fontId="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 wrapText="1"/>
    </xf>
    <xf numFmtId="164" fontId="1" fillId="0" borderId="0" xfId="0" applyNumberFormat="1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26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26" borderId="0" xfId="0" applyNumberFormat="1" applyFill="1" applyAlignment="1">
      <alignment horizontal="center" vertical="center" wrapText="1"/>
    </xf>
    <xf numFmtId="49" fontId="4" fillId="31" borderId="0" xfId="0" quotePrefix="1" applyNumberFormat="1" applyFont="1" applyFill="1" applyAlignment="1">
      <alignment horizontal="left"/>
    </xf>
    <xf numFmtId="0" fontId="5" fillId="31" borderId="0" xfId="0" applyFont="1" applyFill="1" applyAlignment="1">
      <alignment horizontal="center"/>
    </xf>
    <xf numFmtId="0" fontId="1" fillId="0" borderId="11" xfId="0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0" fontId="0" fillId="32" borderId="0" xfId="0" applyFill="1"/>
    <xf numFmtId="164" fontId="0" fillId="32" borderId="0" xfId="0" applyNumberFormat="1" applyFill="1"/>
    <xf numFmtId="2" fontId="1" fillId="33" borderId="0" xfId="0" applyNumberFormat="1" applyFont="1" applyFill="1" applyAlignment="1">
      <alignment horizontal="center"/>
    </xf>
    <xf numFmtId="2" fontId="1" fillId="32" borderId="0" xfId="0" applyNumberFormat="1" applyFont="1" applyFill="1" applyAlignment="1">
      <alignment horizontal="center"/>
    </xf>
    <xf numFmtId="2" fontId="1" fillId="34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9" fontId="0" fillId="0" borderId="0" xfId="0" applyNumberFormat="1" applyFont="1" applyFill="1"/>
    <xf numFmtId="0" fontId="0" fillId="0" borderId="0" xfId="0" applyFont="1" applyFill="1"/>
    <xf numFmtId="2" fontId="0" fillId="0" borderId="0" xfId="0" applyNumberFormat="1" applyFont="1" applyFill="1"/>
    <xf numFmtId="3" fontId="0" fillId="0" borderId="0" xfId="0" applyNumberFormat="1" applyFont="1" applyFill="1"/>
    <xf numFmtId="0" fontId="4" fillId="27" borderId="0" xfId="0" applyFont="1" applyFill="1" applyBorder="1"/>
    <xf numFmtId="0" fontId="5" fillId="27" borderId="0" xfId="0" applyFont="1" applyFill="1" applyBorder="1" applyAlignment="1">
      <alignment horizontal="center"/>
    </xf>
    <xf numFmtId="0" fontId="4" fillId="28" borderId="0" xfId="0" applyFont="1" applyFill="1" applyBorder="1"/>
    <xf numFmtId="0" fontId="5" fillId="28" borderId="0" xfId="0" applyFont="1" applyFill="1" applyBorder="1" applyAlignment="1">
      <alignment horizontal="center"/>
    </xf>
    <xf numFmtId="0" fontId="4" fillId="29" borderId="0" xfId="0" applyFont="1" applyFill="1" applyBorder="1"/>
    <xf numFmtId="0" fontId="5" fillId="29" borderId="0" xfId="0" applyFont="1" applyFill="1" applyBorder="1" applyAlignment="1">
      <alignment horizontal="center"/>
    </xf>
    <xf numFmtId="0" fontId="4" fillId="30" borderId="0" xfId="0" applyFont="1" applyFill="1" applyBorder="1"/>
    <xf numFmtId="0" fontId="5" fillId="3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35" borderId="0" xfId="0" applyFont="1" applyFill="1"/>
    <xf numFmtId="0" fontId="6" fillId="35" borderId="0" xfId="0" applyFont="1" applyFill="1" applyAlignment="1">
      <alignment horizontal="center"/>
    </xf>
    <xf numFmtId="49" fontId="0" fillId="35" borderId="0" xfId="0" applyNumberFormat="1" applyFill="1"/>
    <xf numFmtId="2" fontId="0" fillId="35" borderId="0" xfId="0" applyNumberFormat="1" applyFill="1"/>
    <xf numFmtId="49" fontId="0" fillId="35" borderId="0" xfId="0" applyNumberFormat="1" applyFill="1" applyAlignment="1">
      <alignment horizontal="center" vertical="center"/>
    </xf>
    <xf numFmtId="0" fontId="5" fillId="35" borderId="0" xfId="0" applyFont="1" applyFill="1"/>
    <xf numFmtId="165" fontId="27" fillId="35" borderId="0" xfId="0" applyNumberFormat="1" applyFont="1" applyFill="1"/>
    <xf numFmtId="2" fontId="5" fillId="35" borderId="0" xfId="0" applyNumberFormat="1" applyFont="1" applyFill="1"/>
    <xf numFmtId="0" fontId="0" fillId="35" borderId="0" xfId="0" applyFill="1"/>
    <xf numFmtId="2" fontId="0" fillId="35" borderId="0" xfId="0" applyNumberFormat="1" applyFill="1" applyAlignment="1">
      <alignment horizontal="center"/>
    </xf>
    <xf numFmtId="0" fontId="28" fillId="35" borderId="12" xfId="0" applyFont="1" applyFill="1" applyBorder="1" applyAlignment="1">
      <alignment horizontal="center" vertical="center"/>
    </xf>
    <xf numFmtId="2" fontId="28" fillId="35" borderId="12" xfId="0" applyNumberFormat="1" applyFont="1" applyFill="1" applyBorder="1" applyAlignment="1">
      <alignment horizontal="center" vertical="center" wrapText="1"/>
    </xf>
    <xf numFmtId="0" fontId="28" fillId="35" borderId="0" xfId="0" applyFont="1" applyFill="1" applyAlignment="1">
      <alignment horizontal="center" vertical="center"/>
    </xf>
    <xf numFmtId="165" fontId="30" fillId="35" borderId="0" xfId="0" applyNumberFormat="1" applyFont="1" applyFill="1" applyAlignment="1">
      <alignment horizontal="center" vertical="center"/>
    </xf>
    <xf numFmtId="2" fontId="29" fillId="35" borderId="0" xfId="0" applyNumberFormat="1" applyFont="1" applyFill="1" applyAlignment="1">
      <alignment horizontal="center" vertical="center"/>
    </xf>
    <xf numFmtId="0" fontId="28" fillId="35" borderId="14" xfId="0" applyFont="1" applyFill="1" applyBorder="1" applyAlignment="1">
      <alignment horizontal="center" vertical="center"/>
    </xf>
    <xf numFmtId="3" fontId="31" fillId="35" borderId="14" xfId="0" applyNumberFormat="1" applyFont="1" applyFill="1" applyBorder="1" applyAlignment="1">
      <alignment horizontal="center" vertical="center"/>
    </xf>
    <xf numFmtId="3" fontId="28" fillId="35" borderId="14" xfId="0" applyNumberFormat="1" applyFont="1" applyFill="1" applyBorder="1" applyAlignment="1">
      <alignment horizontal="center" vertical="center"/>
    </xf>
    <xf numFmtId="0" fontId="28" fillId="0" borderId="0" xfId="0" applyFont="1" applyFill="1" applyAlignment="1">
      <alignment horizontal="center" vertical="center" wrapText="1"/>
    </xf>
    <xf numFmtId="3" fontId="29" fillId="0" borderId="0" xfId="1" applyNumberFormat="1" applyFont="1" applyFill="1" applyAlignment="1">
      <alignment horizontal="center" vertical="center" wrapText="1"/>
    </xf>
    <xf numFmtId="3" fontId="29" fillId="0" borderId="0" xfId="0" applyNumberFormat="1" applyFont="1" applyFill="1" applyAlignment="1">
      <alignment horizontal="center" vertical="center"/>
    </xf>
    <xf numFmtId="0" fontId="28" fillId="0" borderId="13" xfId="0" applyFont="1" applyFill="1" applyBorder="1" applyAlignment="1">
      <alignment horizontal="center" vertical="center" wrapText="1"/>
    </xf>
    <xf numFmtId="3" fontId="29" fillId="0" borderId="13" xfId="1" applyNumberFormat="1" applyFont="1" applyFill="1" applyBorder="1" applyAlignment="1">
      <alignment horizontal="center" vertical="center" wrapText="1"/>
    </xf>
    <xf numFmtId="3" fontId="29" fillId="0" borderId="13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2" fontId="28" fillId="0" borderId="0" xfId="0" applyNumberFormat="1" applyFont="1" applyAlignment="1">
      <alignment horizontal="center"/>
    </xf>
    <xf numFmtId="2" fontId="29" fillId="0" borderId="0" xfId="0" applyNumberFormat="1" applyFont="1" applyFill="1" applyAlignment="1">
      <alignment horizontal="center" vertical="center"/>
    </xf>
    <xf numFmtId="2" fontId="29" fillId="0" borderId="13" xfId="0" applyNumberFormat="1" applyFont="1" applyFill="1" applyBorder="1" applyAlignment="1">
      <alignment horizontal="center" vertical="center"/>
    </xf>
    <xf numFmtId="0" fontId="32" fillId="0" borderId="1" xfId="1" applyFon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/>
    </xf>
    <xf numFmtId="2" fontId="2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4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Encabezado 4 2" xfId="24"/>
    <cellStyle name="Énfasis1 2" xfId="25"/>
    <cellStyle name="Énfasis2 2" xfId="26"/>
    <cellStyle name="Énfasis3 2" xfId="27"/>
    <cellStyle name="Énfasis4 2" xfId="28"/>
    <cellStyle name="Énfasis5 2" xfId="29"/>
    <cellStyle name="Énfasis6 2" xfId="30"/>
    <cellStyle name="Entrada 2" xfId="31"/>
    <cellStyle name="Euro" xfId="43"/>
    <cellStyle name="Incorrecto 2" xfId="32"/>
    <cellStyle name="Neutral 2" xfId="33"/>
    <cellStyle name="Normal" xfId="0" builtinId="0"/>
    <cellStyle name="Normal 2 2" xfId="1"/>
    <cellStyle name="Notas 2" xfId="34"/>
    <cellStyle name="Salida 2" xfId="35"/>
    <cellStyle name="Texto de advertencia 2" xfId="36"/>
    <cellStyle name="Texto explicativo 2" xfId="37"/>
    <cellStyle name="Título 1 2" xfId="38"/>
    <cellStyle name="Título 2 2" xfId="39"/>
    <cellStyle name="Título 3 2" xfId="40"/>
    <cellStyle name="Título 4" xfId="41"/>
    <cellStyle name="Total 2" xfId="42"/>
  </cellStyles>
  <dxfs count="0"/>
  <tableStyles count="0" defaultTableStyle="TableStyleMedium9" defaultPivotStyle="PivotStyleLight16"/>
  <colors>
    <mruColors>
      <color rgb="FF33CC33"/>
      <color rgb="FFF1F5E7"/>
      <color rgb="FFFFF2C9"/>
      <color rgb="FFFFC9C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03857495731342"/>
          <c:y val="3.6231867168552624E-2"/>
          <c:w val="0.8794634936994008"/>
          <c:h val="0.71064885416990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GENERAL!$E$8</c:f>
              <c:strCache>
                <c:ptCount val="1"/>
                <c:pt idx="0">
                  <c:v>Pacientes Atendidos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CC3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018E-4212-A91B-A6007710F9B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8E-4212-A91B-A6007710F9B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018E-4212-A91B-A6007710F9BC}"/>
              </c:ext>
            </c:extLst>
          </c:dPt>
          <c:dPt>
            <c:idx val="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8E-4212-A91B-A6007710F9BC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018E-4212-A91B-A6007710F9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GENERAL!$C$9:$C$13</c:f>
              <c:strCache>
                <c:ptCount val="5"/>
                <c:pt idx="0">
                  <c:v>Niños de 0 a 9 años</c:v>
                </c:pt>
                <c:pt idx="1">
                  <c:v>Adolescentes de 10 a 19 años</c:v>
                </c:pt>
                <c:pt idx="2">
                  <c:v>Mujeres de 20 a 59 años</c:v>
                </c:pt>
                <c:pt idx="3">
                  <c:v>Hombres de 20 a 59 años</c:v>
                </c:pt>
                <c:pt idx="4">
                  <c:v>Adultos mayores de 60 y más años</c:v>
                </c:pt>
              </c:strCache>
            </c:strRef>
          </c:cat>
          <c:val>
            <c:numRef>
              <c:f>GENERAL!$E$9:$E$13</c:f>
              <c:numCache>
                <c:formatCode>#,##0</c:formatCode>
                <c:ptCount val="5"/>
                <c:pt idx="0">
                  <c:v>37166</c:v>
                </c:pt>
                <c:pt idx="1">
                  <c:v>45701</c:v>
                </c:pt>
                <c:pt idx="2">
                  <c:v>74390</c:v>
                </c:pt>
                <c:pt idx="3">
                  <c:v>71512</c:v>
                </c:pt>
                <c:pt idx="4">
                  <c:v>47707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18E-4212-A91B-A6007710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32356352"/>
        <c:axId val="132378624"/>
      </c:barChart>
      <c:lineChart>
        <c:grouping val="standard"/>
        <c:varyColors val="0"/>
        <c:ser>
          <c:idx val="1"/>
          <c:order val="1"/>
          <c:tx>
            <c:strRef>
              <c:f>GENERAL!$F$8</c:f>
              <c:strCache>
                <c:ptCount val="1"/>
                <c:pt idx="0">
                  <c:v>Cobertura Integral PREVENIMSS</c:v>
                </c:pt>
              </c:strCache>
            </c:strRef>
          </c:tx>
          <c:spPr>
            <a:ln w="444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5.298086304938622E-2"/>
                  <c:y val="-7.1142481989537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5593068326710529E-2"/>
                  <c:y val="-4.4148298867873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298086304938622E-2"/>
                  <c:y val="-7.82611863853377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GENERAL!$C$9:$C$13</c:f>
              <c:strCache>
                <c:ptCount val="5"/>
                <c:pt idx="0">
                  <c:v>Niños de 0 a 9 años</c:v>
                </c:pt>
                <c:pt idx="1">
                  <c:v>Adolescentes de 10 a 19 años</c:v>
                </c:pt>
                <c:pt idx="2">
                  <c:v>Mujeres de 20 a 59 años</c:v>
                </c:pt>
                <c:pt idx="3">
                  <c:v>Hombres de 20 a 59 años</c:v>
                </c:pt>
                <c:pt idx="4">
                  <c:v>Adultos mayores de 60 y más años</c:v>
                </c:pt>
              </c:strCache>
            </c:strRef>
          </c:cat>
          <c:val>
            <c:numRef>
              <c:f>GENERAL!$F$9:$F$13</c:f>
              <c:numCache>
                <c:formatCode>0.00</c:formatCode>
                <c:ptCount val="5"/>
                <c:pt idx="0">
                  <c:v>60.51</c:v>
                </c:pt>
                <c:pt idx="1">
                  <c:v>60.27</c:v>
                </c:pt>
                <c:pt idx="2">
                  <c:v>44.84</c:v>
                </c:pt>
                <c:pt idx="3">
                  <c:v>52.73</c:v>
                </c:pt>
                <c:pt idx="4">
                  <c:v>37.94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8E-4212-A91B-A6007710F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381696"/>
        <c:axId val="132380160"/>
      </c:lineChart>
      <c:catAx>
        <c:axId val="13235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378624"/>
        <c:crosses val="autoZero"/>
        <c:auto val="1"/>
        <c:lblAlgn val="ctr"/>
        <c:lblOffset val="100"/>
        <c:noMultiLvlLbl val="0"/>
      </c:catAx>
      <c:valAx>
        <c:axId val="13237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356352"/>
        <c:crosses val="autoZero"/>
        <c:crossBetween val="between"/>
      </c:valAx>
      <c:valAx>
        <c:axId val="132380160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381696"/>
        <c:crosses val="max"/>
        <c:crossBetween val="between"/>
      </c:valAx>
      <c:catAx>
        <c:axId val="13238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238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4350662516557E-2"/>
          <c:y val="0.9065199204610902"/>
          <c:w val="0.88755408860995655"/>
          <c:h val="9.1494349556453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NIÑO'!$I$19:$N$19</c:f>
              <c:numCache>
                <c:formatCode>0.0</c:formatCode>
                <c:ptCount val="6"/>
                <c:pt idx="0">
                  <c:v>100</c:v>
                </c:pt>
                <c:pt idx="1">
                  <c:v>104.26160337552741</c:v>
                </c:pt>
                <c:pt idx="2">
                  <c:v>95.991561181434591</c:v>
                </c:pt>
                <c:pt idx="3">
                  <c:v>54.736842105263158</c:v>
                </c:pt>
                <c:pt idx="4">
                  <c:v>82.995780590717303</c:v>
                </c:pt>
                <c:pt idx="5">
                  <c:v>152.86919831223625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CB-49AC-AEC5-13A834985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30080"/>
        <c:axId val="134448256"/>
      </c:radarChart>
      <c:catAx>
        <c:axId val="13443008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448256"/>
        <c:crosses val="autoZero"/>
        <c:auto val="1"/>
        <c:lblAlgn val="ctr"/>
        <c:lblOffset val="100"/>
        <c:noMultiLvlLbl val="0"/>
      </c:catAx>
      <c:valAx>
        <c:axId val="13444825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43008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331524802066933E-2"/>
          <c:y val="3.6802747899532536E-2"/>
          <c:w val="0.93361886241956649"/>
          <c:h val="0.70738654604584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ADULTO MAYOR'!$A$44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MAYOR'!$C$43:$H$43</c:f>
              <c:strCache>
                <c:ptCount val="6"/>
                <c:pt idx="0">
                  <c:v>Medicion de peso y talla</c:v>
                </c:pt>
                <c:pt idx="1">
                  <c:v>Vacunacion Antineumoccocica</c:v>
                </c:pt>
                <c:pt idx="2">
                  <c:v>Vacunacion Antiinfluenza</c:v>
                </c:pt>
                <c:pt idx="3">
                  <c:v>Diabetes Mellitus</c:v>
                </c:pt>
                <c:pt idx="4">
                  <c:v>Hipertension 
Arterial</c:v>
                </c:pt>
                <c:pt idx="5">
                  <c:v>Tuberculosis</c:v>
                </c:pt>
              </c:strCache>
            </c:strRef>
          </c:cat>
          <c:val>
            <c:numRef>
              <c:f>'DATOS ADULTO MAYOR'!$C$44:$H$44</c:f>
              <c:numCache>
                <c:formatCode>0.0</c:formatCode>
                <c:ptCount val="6"/>
                <c:pt idx="0">
                  <c:v>23.700000000000003</c:v>
                </c:pt>
                <c:pt idx="1">
                  <c:v>23.700000000000003</c:v>
                </c:pt>
                <c:pt idx="2">
                  <c:v>47.400000000000006</c:v>
                </c:pt>
                <c:pt idx="3">
                  <c:v>7.5</c:v>
                </c:pt>
                <c:pt idx="4">
                  <c:v>23.700000000000003</c:v>
                </c:pt>
                <c:pt idx="5" formatCode="0.00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31-4992-A2FC-600683BACA45}"/>
            </c:ext>
          </c:extLst>
        </c:ser>
        <c:ser>
          <c:idx val="1"/>
          <c:order val="1"/>
          <c:tx>
            <c:strRef>
              <c:f>'DATOS ADULTO MAYOR'!$A$45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3.17182658749920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1-4992-A2FC-600683BACA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MAYOR'!$C$43:$H$43</c:f>
              <c:strCache>
                <c:ptCount val="6"/>
                <c:pt idx="0">
                  <c:v>Medicion de peso y talla</c:v>
                </c:pt>
                <c:pt idx="1">
                  <c:v>Vacunacion Antineumoccocica</c:v>
                </c:pt>
                <c:pt idx="2">
                  <c:v>Vacunacion Antiinfluenza</c:v>
                </c:pt>
                <c:pt idx="3">
                  <c:v>Diabetes Mellitus</c:v>
                </c:pt>
                <c:pt idx="4">
                  <c:v>Hipertension 
Arterial</c:v>
                </c:pt>
                <c:pt idx="5">
                  <c:v>Tuberculosis</c:v>
                </c:pt>
              </c:strCache>
            </c:strRef>
          </c:cat>
          <c:val>
            <c:numRef>
              <c:f>'DATOS ADULTO MAYOR'!$C$45:$H$45</c:f>
              <c:numCache>
                <c:formatCode>0</c:formatCode>
                <c:ptCount val="6"/>
                <c:pt idx="0" formatCode="0.0">
                  <c:v>47.81</c:v>
                </c:pt>
                <c:pt idx="1">
                  <c:v>100</c:v>
                </c:pt>
                <c:pt idx="2" formatCode="0.0">
                  <c:v>35.909999999999997</c:v>
                </c:pt>
                <c:pt idx="3" formatCode="0.0">
                  <c:v>4.51</c:v>
                </c:pt>
                <c:pt idx="4" formatCode="0.0">
                  <c:v>50.35</c:v>
                </c:pt>
                <c:pt idx="5" formatCode="0.00">
                  <c:v>1.1399999999999999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31-4992-A2FC-600683BAC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56800"/>
        <c:axId val="142970880"/>
      </c:barChart>
      <c:catAx>
        <c:axId val="142956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42970880"/>
        <c:crosses val="autoZero"/>
        <c:auto val="1"/>
        <c:lblAlgn val="ctr"/>
        <c:lblOffset val="100"/>
        <c:noMultiLvlLbl val="0"/>
      </c:catAx>
      <c:valAx>
        <c:axId val="1429708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4295680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4459016663043701"/>
          <c:y val="0.88957557376236207"/>
          <c:w val="0.53304177602799652"/>
          <c:h val="8.3717191601049873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ADULTO MAYOR'!$C$86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MAYOR'!$B$87:$B$92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ADULTO MAYOR'!$C$87:$C$92</c:f>
              <c:numCache>
                <c:formatCode>0.0</c:formatCode>
                <c:ptCount val="6"/>
                <c:pt idx="0" formatCode="General">
                  <c:v>2.5</c:v>
                </c:pt>
                <c:pt idx="1">
                  <c:v>5</c:v>
                </c:pt>
                <c:pt idx="2">
                  <c:v>7.5</c:v>
                </c:pt>
                <c:pt idx="3">
                  <c:v>10</c:v>
                </c:pt>
                <c:pt idx="4">
                  <c:v>12.5</c:v>
                </c:pt>
                <c:pt idx="5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858-4893-9F10-2675597C144E}"/>
            </c:ext>
          </c:extLst>
        </c:ser>
        <c:ser>
          <c:idx val="1"/>
          <c:order val="1"/>
          <c:tx>
            <c:strRef>
              <c:f>'DATOS ADULTO MAYOR'!$D$86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237016421529424E-2"/>
                  <c:y val="-4.8393645161482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58-4893-9F10-2675597C144E}"/>
                </c:ext>
              </c:extLst>
            </c:dLbl>
            <c:dLbl>
              <c:idx val="1"/>
              <c:layout>
                <c:manualLayout>
                  <c:x val="-3.3237016421529424E-2"/>
                  <c:y val="-4.258056720078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58-4893-9F10-2675597C14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MAYOR'!$B$87:$B$92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ADULTO MAYOR'!$D$87:$D$92</c:f>
              <c:numCache>
                <c:formatCode>0.0</c:formatCode>
                <c:ptCount val="6"/>
                <c:pt idx="0">
                  <c:v>0.98</c:v>
                </c:pt>
                <c:pt idx="1">
                  <c:v>2.12</c:v>
                </c:pt>
                <c:pt idx="2">
                  <c:v>3.41</c:v>
                </c:pt>
                <c:pt idx="3">
                  <c:v>4.8099999999999996</c:v>
                </c:pt>
                <c:pt idx="4">
                  <c:v>6.4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858-4893-9F10-2675597C1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563968"/>
        <c:axId val="142987648"/>
      </c:lineChart>
      <c:catAx>
        <c:axId val="14256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2987648"/>
        <c:crosses val="autoZero"/>
        <c:auto val="1"/>
        <c:lblAlgn val="ctr"/>
        <c:lblOffset val="100"/>
        <c:noMultiLvlLbl val="0"/>
      </c:catAx>
      <c:valAx>
        <c:axId val="1429876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2563968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ADULTO MAYOR'!$C$115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MAYOR'!$B$116:$B$121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ADULTO MAYOR'!$C$116:$C$121</c:f>
              <c:numCache>
                <c:formatCode>0.0</c:formatCode>
                <c:ptCount val="6"/>
                <c:pt idx="0" formatCode="General">
                  <c:v>7.9</c:v>
                </c:pt>
                <c:pt idx="1">
                  <c:v>15.8</c:v>
                </c:pt>
                <c:pt idx="2">
                  <c:v>23.700000000000003</c:v>
                </c:pt>
                <c:pt idx="3">
                  <c:v>31.6</c:v>
                </c:pt>
                <c:pt idx="4">
                  <c:v>39.5</c:v>
                </c:pt>
                <c:pt idx="5">
                  <c:v>47.400000000000006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94-43AB-8C6F-ABCA73285C36}"/>
            </c:ext>
          </c:extLst>
        </c:ser>
        <c:ser>
          <c:idx val="1"/>
          <c:order val="1"/>
          <c:tx>
            <c:strRef>
              <c:f>'DATOS ADULTO MAYOR'!$D$115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237016421529424E-2"/>
                  <c:y val="-4.8393645161482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94-43AB-8C6F-ABCA73285C36}"/>
                </c:ext>
              </c:extLst>
            </c:dLbl>
            <c:dLbl>
              <c:idx val="1"/>
              <c:layout>
                <c:manualLayout>
                  <c:x val="-3.3237016421529424E-2"/>
                  <c:y val="-4.258056720078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94-43AB-8C6F-ABCA73285C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MAYOR'!$B$116:$B$121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ADULTO MAYOR'!$D$116:$D$121</c:f>
              <c:numCache>
                <c:formatCode>0.0</c:formatCode>
                <c:ptCount val="6"/>
                <c:pt idx="0">
                  <c:v>11.89</c:v>
                </c:pt>
                <c:pt idx="1">
                  <c:v>17.8</c:v>
                </c:pt>
                <c:pt idx="2">
                  <c:v>22.28</c:v>
                </c:pt>
                <c:pt idx="3">
                  <c:v>26.34</c:v>
                </c:pt>
                <c:pt idx="4">
                  <c:v>30.36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094-43AB-8C6F-ABCA73285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633984"/>
        <c:axId val="142635776"/>
      </c:lineChart>
      <c:catAx>
        <c:axId val="14263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2635776"/>
        <c:crosses val="autoZero"/>
        <c:auto val="1"/>
        <c:lblAlgn val="ctr"/>
        <c:lblOffset val="100"/>
        <c:noMultiLvlLbl val="0"/>
      </c:catAx>
      <c:valAx>
        <c:axId val="142635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263398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ADULTO MAYOR 2'!$B$46</c:f>
              <c:strCache>
                <c:ptCount val="1"/>
                <c:pt idx="0">
                  <c:v>tuberculosis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2E-41E5-8A2B-40E5BDE06F0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2E-41E5-8A2B-40E5BDE06F0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2E-41E5-8A2B-40E5BDE06F06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02E-41E5-8A2B-40E5BDE06F06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02E-41E5-8A2B-40E5BDE06F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 2'!$A$47:$A$72</c:f>
              <c:strCache>
                <c:ptCount val="26"/>
                <c:pt idx="0">
                  <c:v>UMF 25</c:v>
                </c:pt>
                <c:pt idx="1">
                  <c:v>UMF 27</c:v>
                </c:pt>
                <c:pt idx="2">
                  <c:v>HGSZ 8</c:v>
                </c:pt>
                <c:pt idx="3">
                  <c:v>HGSZ 6</c:v>
                </c:pt>
                <c:pt idx="4">
                  <c:v>DELEGACION</c:v>
                </c:pt>
                <c:pt idx="5">
                  <c:v>UMF 24</c:v>
                </c:pt>
                <c:pt idx="6">
                  <c:v>UMF 26</c:v>
                </c:pt>
                <c:pt idx="7">
                  <c:v>UMF 19</c:v>
                </c:pt>
                <c:pt idx="8">
                  <c:v>HGSMF 15</c:v>
                </c:pt>
                <c:pt idx="9">
                  <c:v>HGZ10</c:v>
                </c:pt>
                <c:pt idx="10">
                  <c:v>UMF 5</c:v>
                </c:pt>
                <c:pt idx="11">
                  <c:v>UMF 20</c:v>
                </c:pt>
                <c:pt idx="12">
                  <c:v>UMF 2</c:v>
                </c:pt>
                <c:pt idx="13">
                  <c:v>UMF 7</c:v>
                </c:pt>
                <c:pt idx="14">
                  <c:v>UMF 9</c:v>
                </c:pt>
                <c:pt idx="15">
                  <c:v>UMF 3</c:v>
                </c:pt>
                <c:pt idx="16">
                  <c:v>UMF 11</c:v>
                </c:pt>
                <c:pt idx="17">
                  <c:v>UMF 12</c:v>
                </c:pt>
                <c:pt idx="18">
                  <c:v>UMF 13</c:v>
                </c:pt>
                <c:pt idx="19">
                  <c:v>UMF 14</c:v>
                </c:pt>
                <c:pt idx="20">
                  <c:v>UMF 16</c:v>
                </c:pt>
                <c:pt idx="21">
                  <c:v>UMF 18</c:v>
                </c:pt>
                <c:pt idx="22">
                  <c:v>UMF 17</c:v>
                </c:pt>
                <c:pt idx="23">
                  <c:v>UMF 4</c:v>
                </c:pt>
                <c:pt idx="24">
                  <c:v>UMF 22</c:v>
                </c:pt>
                <c:pt idx="25">
                  <c:v>UMF 21</c:v>
                </c:pt>
              </c:strCache>
            </c:strRef>
          </c:cat>
          <c:val>
            <c:numRef>
              <c:f>'DATOS ADULTO MAYOR 2'!$B$47:$B$72</c:f>
              <c:numCache>
                <c:formatCode>0</c:formatCode>
                <c:ptCount val="26"/>
                <c:pt idx="0">
                  <c:v>304</c:v>
                </c:pt>
                <c:pt idx="1">
                  <c:v>180</c:v>
                </c:pt>
                <c:pt idx="2">
                  <c:v>148</c:v>
                </c:pt>
                <c:pt idx="3">
                  <c:v>128</c:v>
                </c:pt>
                <c:pt idx="4" formatCode="General">
                  <c:v>80</c:v>
                </c:pt>
                <c:pt idx="5">
                  <c:v>52</c:v>
                </c:pt>
                <c:pt idx="6">
                  <c:v>52</c:v>
                </c:pt>
                <c:pt idx="7">
                  <c:v>36</c:v>
                </c:pt>
                <c:pt idx="8">
                  <c:v>16</c:v>
                </c:pt>
                <c:pt idx="9">
                  <c:v>12</c:v>
                </c:pt>
                <c:pt idx="10">
                  <c:v>4</c:v>
                </c:pt>
                <c:pt idx="11" formatCode="General">
                  <c:v>0</c:v>
                </c:pt>
                <c:pt idx="12">
                  <c:v>0</c:v>
                </c:pt>
                <c:pt idx="13">
                  <c:v>0</c:v>
                </c:pt>
                <c:pt idx="14" formatCode="General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 formatCode="General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02E-41E5-8A2B-40E5BDE0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27040"/>
        <c:axId val="142728576"/>
      </c:barChart>
      <c:catAx>
        <c:axId val="142727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 b="1"/>
            </a:pPr>
            <a:endParaRPr lang="es-MX"/>
          </a:p>
        </c:txPr>
        <c:crossAx val="142728576"/>
        <c:crosses val="autoZero"/>
        <c:auto val="1"/>
        <c:lblAlgn val="ctr"/>
        <c:lblOffset val="100"/>
        <c:noMultiLvlLbl val="0"/>
      </c:catAx>
      <c:valAx>
        <c:axId val="1427285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1427270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ADULTO MAYOR 2'!$B$75</c:f>
              <c:strCache>
                <c:ptCount val="1"/>
                <c:pt idx="0">
                  <c:v>Vacunacion Antiinfluenza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16-410B-AB5D-6C9A6A82A7F3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316-410B-AB5D-6C9A6A82A7F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316-410B-AB5D-6C9A6A82A7F3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316-410B-AB5D-6C9A6A82A7F3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316-410B-AB5D-6C9A6A82A7F3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316-410B-AB5D-6C9A6A82A7F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316-410B-AB5D-6C9A6A82A7F3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316-410B-AB5D-6C9A6A82A7F3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316-410B-AB5D-6C9A6A82A7F3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316-410B-AB5D-6C9A6A82A7F3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316-410B-AB5D-6C9A6A82A7F3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316-410B-AB5D-6C9A6A82A7F3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F316-410B-AB5D-6C9A6A82A7F3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F316-410B-AB5D-6C9A6A82A7F3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F316-410B-AB5D-6C9A6A82A7F3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F316-410B-AB5D-6C9A6A82A7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 2'!$A$76:$A$101</c:f>
              <c:strCache>
                <c:ptCount val="26"/>
                <c:pt idx="0">
                  <c:v>UMF 9</c:v>
                </c:pt>
                <c:pt idx="1">
                  <c:v>UMF 12</c:v>
                </c:pt>
                <c:pt idx="2">
                  <c:v>UMF 11</c:v>
                </c:pt>
                <c:pt idx="3">
                  <c:v>UMF 22</c:v>
                </c:pt>
                <c:pt idx="4">
                  <c:v>UMF 21</c:v>
                </c:pt>
                <c:pt idx="5">
                  <c:v>UMF 16</c:v>
                </c:pt>
                <c:pt idx="6">
                  <c:v>HGSZ 8</c:v>
                </c:pt>
                <c:pt idx="7">
                  <c:v>HGZ10</c:v>
                </c:pt>
                <c:pt idx="8">
                  <c:v>UMF 7</c:v>
                </c:pt>
                <c:pt idx="9">
                  <c:v>UMF 19</c:v>
                </c:pt>
                <c:pt idx="10">
                  <c:v>UMF 4</c:v>
                </c:pt>
                <c:pt idx="11">
                  <c:v>UMF 3</c:v>
                </c:pt>
                <c:pt idx="12">
                  <c:v>UMF 13</c:v>
                </c:pt>
                <c:pt idx="13">
                  <c:v>HGSMF 15</c:v>
                </c:pt>
                <c:pt idx="14">
                  <c:v>UMF 17</c:v>
                </c:pt>
                <c:pt idx="15">
                  <c:v>UMF 2</c:v>
                </c:pt>
                <c:pt idx="16">
                  <c:v>DELEGACION</c:v>
                </c:pt>
                <c:pt idx="17">
                  <c:v>UMF 18</c:v>
                </c:pt>
                <c:pt idx="18">
                  <c:v>UMF 24</c:v>
                </c:pt>
                <c:pt idx="19">
                  <c:v>UMF 26</c:v>
                </c:pt>
                <c:pt idx="20">
                  <c:v>UMF 14</c:v>
                </c:pt>
                <c:pt idx="21">
                  <c:v>UMF 27</c:v>
                </c:pt>
                <c:pt idx="22">
                  <c:v>UMF 25</c:v>
                </c:pt>
                <c:pt idx="23">
                  <c:v>UMF 20</c:v>
                </c:pt>
                <c:pt idx="24">
                  <c:v>UMF 5</c:v>
                </c:pt>
                <c:pt idx="25">
                  <c:v>HGSZ 6</c:v>
                </c:pt>
              </c:strCache>
            </c:strRef>
          </c:cat>
          <c:val>
            <c:numRef>
              <c:f>'DATOS ADULTO MAYOR 2'!$B$76:$B$101</c:f>
              <c:numCache>
                <c:formatCode>0</c:formatCode>
                <c:ptCount val="26"/>
                <c:pt idx="0">
                  <c:v>102.12025316455697</c:v>
                </c:pt>
                <c:pt idx="1">
                  <c:v>90.490506329113913</c:v>
                </c:pt>
                <c:pt idx="2">
                  <c:v>89.367088607594937</c:v>
                </c:pt>
                <c:pt idx="3">
                  <c:v>89.20886075949366</c:v>
                </c:pt>
                <c:pt idx="4">
                  <c:v>88.765822784810126</c:v>
                </c:pt>
                <c:pt idx="5">
                  <c:v>86.819620253164558</c:v>
                </c:pt>
                <c:pt idx="6">
                  <c:v>86.25</c:v>
                </c:pt>
                <c:pt idx="7">
                  <c:v>84.905063291139243</c:v>
                </c:pt>
                <c:pt idx="8">
                  <c:v>77.041139240506325</c:v>
                </c:pt>
                <c:pt idx="9">
                  <c:v>76.487341772151893</c:v>
                </c:pt>
                <c:pt idx="10">
                  <c:v>72.136075949367083</c:v>
                </c:pt>
                <c:pt idx="11">
                  <c:v>69.588607594936704</c:v>
                </c:pt>
                <c:pt idx="12">
                  <c:v>68.085443037974684</c:v>
                </c:pt>
                <c:pt idx="13">
                  <c:v>67.784810126582272</c:v>
                </c:pt>
                <c:pt idx="14">
                  <c:v>61.724683544303794</c:v>
                </c:pt>
                <c:pt idx="15">
                  <c:v>59.60443037974683</c:v>
                </c:pt>
                <c:pt idx="16">
                  <c:v>59.2</c:v>
                </c:pt>
                <c:pt idx="17">
                  <c:v>59.098101265822784</c:v>
                </c:pt>
                <c:pt idx="18">
                  <c:v>55.411392405063296</c:v>
                </c:pt>
                <c:pt idx="19">
                  <c:v>51.851265822784818</c:v>
                </c:pt>
                <c:pt idx="20">
                  <c:v>48.338607594936704</c:v>
                </c:pt>
                <c:pt idx="21">
                  <c:v>45.158227848101262</c:v>
                </c:pt>
                <c:pt idx="22">
                  <c:v>44.794303797468352</c:v>
                </c:pt>
                <c:pt idx="23">
                  <c:v>39.446202531645568</c:v>
                </c:pt>
                <c:pt idx="24">
                  <c:v>39.430379746835442</c:v>
                </c:pt>
                <c:pt idx="25">
                  <c:v>37.041139240506325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F316-410B-AB5D-6C9A6A82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82848"/>
        <c:axId val="142784384"/>
      </c:barChart>
      <c:catAx>
        <c:axId val="14278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 b="1"/>
            </a:pPr>
            <a:endParaRPr lang="es-MX"/>
          </a:p>
        </c:txPr>
        <c:crossAx val="142784384"/>
        <c:crosses val="autoZero"/>
        <c:auto val="1"/>
        <c:lblAlgn val="ctr"/>
        <c:lblOffset val="100"/>
        <c:noMultiLvlLbl val="0"/>
      </c:catAx>
      <c:valAx>
        <c:axId val="1427843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14278284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NIÑO'!$I$20:$N$20</c:f>
              <c:numCache>
                <c:formatCode>0.0</c:formatCode>
                <c:ptCount val="6"/>
                <c:pt idx="0">
                  <c:v>100</c:v>
                </c:pt>
                <c:pt idx="1">
                  <c:v>129.95780590717297</c:v>
                </c:pt>
                <c:pt idx="2">
                  <c:v>107.04641350210969</c:v>
                </c:pt>
                <c:pt idx="3">
                  <c:v>13.157894736842104</c:v>
                </c:pt>
                <c:pt idx="4">
                  <c:v>0</c:v>
                </c:pt>
                <c:pt idx="5">
                  <c:v>72.194092827004212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64-48A0-A48C-A703D4275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92928"/>
        <c:axId val="134494464"/>
      </c:radarChart>
      <c:catAx>
        <c:axId val="1344929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494464"/>
        <c:crosses val="autoZero"/>
        <c:auto val="1"/>
        <c:lblAlgn val="ctr"/>
        <c:lblOffset val="100"/>
        <c:noMultiLvlLbl val="0"/>
      </c:catAx>
      <c:valAx>
        <c:axId val="13449446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49292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NIÑO'!$I$21:$N$21</c:f>
              <c:numCache>
                <c:formatCode>0.0</c:formatCode>
                <c:ptCount val="6"/>
                <c:pt idx="0">
                  <c:v>100</c:v>
                </c:pt>
                <c:pt idx="1">
                  <c:v>128.1856540084388</c:v>
                </c:pt>
                <c:pt idx="2">
                  <c:v>90.970464135021089</c:v>
                </c:pt>
                <c:pt idx="3">
                  <c:v>0</c:v>
                </c:pt>
                <c:pt idx="4">
                  <c:v>115.06329113924049</c:v>
                </c:pt>
                <c:pt idx="5">
                  <c:v>136.11814345991559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B5-4ACB-B62F-16921149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510464"/>
        <c:axId val="134512000"/>
      </c:radarChart>
      <c:catAx>
        <c:axId val="1345104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512000"/>
        <c:crosses val="autoZero"/>
        <c:auto val="1"/>
        <c:lblAlgn val="ctr"/>
        <c:lblOffset val="100"/>
        <c:noMultiLvlLbl val="0"/>
      </c:catAx>
      <c:valAx>
        <c:axId val="13451200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5104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NIÑO'!$I$22:$N$22</c:f>
              <c:numCache>
                <c:formatCode>0.0</c:formatCode>
                <c:ptCount val="6"/>
                <c:pt idx="0">
                  <c:v>100</c:v>
                </c:pt>
                <c:pt idx="1">
                  <c:v>225.52742616033751</c:v>
                </c:pt>
                <c:pt idx="2">
                  <c:v>158.22784810126581</c:v>
                </c:pt>
                <c:pt idx="3">
                  <c:v>105.26315789473684</c:v>
                </c:pt>
                <c:pt idx="4">
                  <c:v>52.742616033755269</c:v>
                </c:pt>
                <c:pt idx="5">
                  <c:v>128.39662447257382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2B-4A1F-8DCE-EADB83551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540288"/>
        <c:axId val="134542080"/>
      </c:radarChart>
      <c:catAx>
        <c:axId val="1345402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542080"/>
        <c:crosses val="autoZero"/>
        <c:auto val="1"/>
        <c:lblAlgn val="ctr"/>
        <c:lblOffset val="100"/>
        <c:noMultiLvlLbl val="0"/>
      </c:catAx>
      <c:valAx>
        <c:axId val="13454208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54028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NIÑO'!$I$23:$N$23</c:f>
              <c:numCache>
                <c:formatCode>0.0</c:formatCode>
                <c:ptCount val="6"/>
                <c:pt idx="0">
                  <c:v>100</c:v>
                </c:pt>
                <c:pt idx="1">
                  <c:v>158.22784810126581</c:v>
                </c:pt>
                <c:pt idx="2">
                  <c:v>187.97468354430379</c:v>
                </c:pt>
                <c:pt idx="3">
                  <c:v>13.157894736842104</c:v>
                </c:pt>
                <c:pt idx="4">
                  <c:v>20.084388185654007</c:v>
                </c:pt>
                <c:pt idx="5">
                  <c:v>140.63291139240505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DB-41A9-8F9E-517975285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578560"/>
        <c:axId val="134580096"/>
      </c:radarChart>
      <c:catAx>
        <c:axId val="1345785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580096"/>
        <c:crosses val="autoZero"/>
        <c:auto val="1"/>
        <c:lblAlgn val="ctr"/>
        <c:lblOffset val="100"/>
        <c:noMultiLvlLbl val="0"/>
      </c:catAx>
      <c:valAx>
        <c:axId val="13458009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57856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NIÑO'!$I$24:$N$24</c:f>
              <c:numCache>
                <c:formatCode>0.0</c:formatCode>
                <c:ptCount val="6"/>
                <c:pt idx="0">
                  <c:v>100</c:v>
                </c:pt>
                <c:pt idx="1">
                  <c:v>118.27004219409281</c:v>
                </c:pt>
                <c:pt idx="2">
                  <c:v>109.91561181434598</c:v>
                </c:pt>
                <c:pt idx="3">
                  <c:v>105.26315789473684</c:v>
                </c:pt>
                <c:pt idx="4">
                  <c:v>191.05485232067508</c:v>
                </c:pt>
                <c:pt idx="5">
                  <c:v>127.25738396624472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C9-46CA-AF0D-4526AAEF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08768"/>
        <c:axId val="134610304"/>
      </c:radarChart>
      <c:catAx>
        <c:axId val="1346087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610304"/>
        <c:crosses val="autoZero"/>
        <c:auto val="1"/>
        <c:lblAlgn val="ctr"/>
        <c:lblOffset val="100"/>
        <c:noMultiLvlLbl val="0"/>
      </c:catAx>
      <c:valAx>
        <c:axId val="13461030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60876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NIÑO'!$I$25:$N$25</c:f>
              <c:numCache>
                <c:formatCode>0.0</c:formatCode>
                <c:ptCount val="6"/>
                <c:pt idx="0">
                  <c:v>100</c:v>
                </c:pt>
                <c:pt idx="1">
                  <c:v>114.55696202531644</c:v>
                </c:pt>
                <c:pt idx="2">
                  <c:v>105.86497890295357</c:v>
                </c:pt>
                <c:pt idx="3">
                  <c:v>61.989473684210523</c:v>
                </c:pt>
                <c:pt idx="4">
                  <c:v>125.02109704641349</c:v>
                </c:pt>
                <c:pt idx="5">
                  <c:v>164.0928270042194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25-48F3-ADE1-F278DC82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91840"/>
        <c:axId val="134726400"/>
      </c:radarChart>
      <c:catAx>
        <c:axId val="1346918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726400"/>
        <c:crosses val="autoZero"/>
        <c:auto val="1"/>
        <c:lblAlgn val="ctr"/>
        <c:lblOffset val="100"/>
        <c:noMultiLvlLbl val="0"/>
      </c:catAx>
      <c:valAx>
        <c:axId val="13472640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69184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NIÑO'!$I$26:$N$26</c:f>
              <c:numCache>
                <c:formatCode>0.0</c:formatCode>
                <c:ptCount val="6"/>
                <c:pt idx="0">
                  <c:v>100</c:v>
                </c:pt>
                <c:pt idx="1">
                  <c:v>110.67510548523205</c:v>
                </c:pt>
                <c:pt idx="2">
                  <c:v>93.164556962025301</c:v>
                </c:pt>
                <c:pt idx="3">
                  <c:v>65.989473684210523</c:v>
                </c:pt>
                <c:pt idx="4">
                  <c:v>72.236286919831215</c:v>
                </c:pt>
                <c:pt idx="5">
                  <c:v>139.40928270042193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DB-4525-96AD-505A6A6B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54688"/>
        <c:axId val="134756224"/>
      </c:radarChart>
      <c:catAx>
        <c:axId val="1347546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756224"/>
        <c:crosses val="autoZero"/>
        <c:auto val="1"/>
        <c:lblAlgn val="ctr"/>
        <c:lblOffset val="100"/>
        <c:noMultiLvlLbl val="0"/>
      </c:catAx>
      <c:valAx>
        <c:axId val="1347562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75468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NIÑO'!$I$27:$N$27</c:f>
              <c:numCache>
                <c:formatCode>0.0</c:formatCode>
                <c:ptCount val="6"/>
                <c:pt idx="0">
                  <c:v>100</c:v>
                </c:pt>
                <c:pt idx="1">
                  <c:v>147.42616033755272</c:v>
                </c:pt>
                <c:pt idx="2">
                  <c:v>148.56540084388183</c:v>
                </c:pt>
                <c:pt idx="3">
                  <c:v>71.947368421052616</c:v>
                </c:pt>
                <c:pt idx="4">
                  <c:v>102.40506329113923</c:v>
                </c:pt>
                <c:pt idx="5">
                  <c:v>150.04219409282697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E2-4FDB-9962-774164E0B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76320"/>
        <c:axId val="134777856"/>
      </c:radarChart>
      <c:catAx>
        <c:axId val="1347763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777856"/>
        <c:crosses val="autoZero"/>
        <c:auto val="1"/>
        <c:lblAlgn val="ctr"/>
        <c:lblOffset val="100"/>
        <c:noMultiLvlLbl val="0"/>
      </c:catAx>
      <c:valAx>
        <c:axId val="13477785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77632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NIÑO'!$I$28:$N$28</c:f>
              <c:numCache>
                <c:formatCode>0.0</c:formatCode>
                <c:ptCount val="6"/>
                <c:pt idx="0">
                  <c:v>100</c:v>
                </c:pt>
                <c:pt idx="1">
                  <c:v>110.92827004219409</c:v>
                </c:pt>
                <c:pt idx="2">
                  <c:v>90.25316455696202</c:v>
                </c:pt>
                <c:pt idx="3">
                  <c:v>32.010526315789477</c:v>
                </c:pt>
                <c:pt idx="4">
                  <c:v>84.514767932489448</c:v>
                </c:pt>
                <c:pt idx="5">
                  <c:v>83.839662447257368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F-4077-8F56-EE45CD9C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02048"/>
        <c:axId val="134885760"/>
      </c:radarChart>
      <c:catAx>
        <c:axId val="1348020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885760"/>
        <c:crosses val="autoZero"/>
        <c:auto val="1"/>
        <c:lblAlgn val="ctr"/>
        <c:lblOffset val="100"/>
        <c:noMultiLvlLbl val="0"/>
      </c:catAx>
      <c:valAx>
        <c:axId val="13488576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80204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NIÑO'!$I$11:$N$11</c:f>
              <c:numCache>
                <c:formatCode>0.0</c:formatCode>
                <c:ptCount val="6"/>
                <c:pt idx="0">
                  <c:v>100</c:v>
                </c:pt>
                <c:pt idx="1">
                  <c:v>118.56540084388185</c:v>
                </c:pt>
                <c:pt idx="2">
                  <c:v>72.236286919831215</c:v>
                </c:pt>
                <c:pt idx="3">
                  <c:v>105.26315789473684</c:v>
                </c:pt>
                <c:pt idx="4">
                  <c:v>143.03797468354429</c:v>
                </c:pt>
                <c:pt idx="5">
                  <c:v>87.29957805907172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DF-429B-BF53-09CAB15BC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61984"/>
        <c:axId val="133996544"/>
      </c:radarChart>
      <c:catAx>
        <c:axId val="1339619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3996544"/>
        <c:crosses val="autoZero"/>
        <c:auto val="1"/>
        <c:lblAlgn val="ctr"/>
        <c:lblOffset val="100"/>
        <c:noMultiLvlLbl val="0"/>
      </c:catAx>
      <c:valAx>
        <c:axId val="133996544"/>
        <c:scaling>
          <c:orientation val="minMax"/>
          <c:max val="100"/>
          <c:min val="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396198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NIÑO'!$I$29:$N$29</c:f>
              <c:numCache>
                <c:formatCode>0.0</c:formatCode>
                <c:ptCount val="6"/>
                <c:pt idx="0">
                  <c:v>100</c:v>
                </c:pt>
                <c:pt idx="1">
                  <c:v>99.0717299578059</c:v>
                </c:pt>
                <c:pt idx="2">
                  <c:v>70.33755274261604</c:v>
                </c:pt>
                <c:pt idx="3">
                  <c:v>44.273684210526319</c:v>
                </c:pt>
                <c:pt idx="4">
                  <c:v>80.928270042194086</c:v>
                </c:pt>
                <c:pt idx="5">
                  <c:v>87.046413502109701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93-445D-BDA2-094034F48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09952"/>
        <c:axId val="134911488"/>
      </c:radarChart>
      <c:catAx>
        <c:axId val="1349099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911488"/>
        <c:crosses val="autoZero"/>
        <c:auto val="1"/>
        <c:lblAlgn val="ctr"/>
        <c:lblOffset val="100"/>
        <c:noMultiLvlLbl val="0"/>
      </c:catAx>
      <c:valAx>
        <c:axId val="13491148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90995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NIÑO'!$I$30:$N$30</c:f>
              <c:numCache>
                <c:formatCode>0.0</c:formatCode>
                <c:ptCount val="6"/>
                <c:pt idx="0">
                  <c:v>100</c:v>
                </c:pt>
                <c:pt idx="1">
                  <c:v>99.578059071729939</c:v>
                </c:pt>
                <c:pt idx="2">
                  <c:v>80.210970464135016</c:v>
                </c:pt>
                <c:pt idx="3">
                  <c:v>0</c:v>
                </c:pt>
                <c:pt idx="4">
                  <c:v>83.544303797468345</c:v>
                </c:pt>
                <c:pt idx="5">
                  <c:v>128.73417721518985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CF-4CF9-B455-F31692701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05312"/>
        <c:axId val="135006848"/>
      </c:radarChart>
      <c:catAx>
        <c:axId val="1350053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5006848"/>
        <c:crosses val="autoZero"/>
        <c:auto val="1"/>
        <c:lblAlgn val="ctr"/>
        <c:lblOffset val="100"/>
        <c:noMultiLvlLbl val="0"/>
      </c:catAx>
      <c:valAx>
        <c:axId val="13500684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500531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NIÑO'!$I$31:$N$31</c:f>
              <c:numCache>
                <c:formatCode>0.0</c:formatCode>
                <c:ptCount val="6"/>
                <c:pt idx="0">
                  <c:v>100</c:v>
                </c:pt>
                <c:pt idx="1">
                  <c:v>52.278481012658219</c:v>
                </c:pt>
                <c:pt idx="2">
                  <c:v>42.236286919831215</c:v>
                </c:pt>
                <c:pt idx="3">
                  <c:v>41.515789473684208</c:v>
                </c:pt>
                <c:pt idx="4">
                  <c:v>43.502109704641342</c:v>
                </c:pt>
                <c:pt idx="5">
                  <c:v>45.316455696202524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F9-4722-BA47-C5FB7BB44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31424"/>
        <c:axId val="135041408"/>
      </c:radarChart>
      <c:catAx>
        <c:axId val="1350314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5041408"/>
        <c:crosses val="autoZero"/>
        <c:auto val="1"/>
        <c:lblAlgn val="ctr"/>
        <c:lblOffset val="100"/>
        <c:noMultiLvlLbl val="0"/>
      </c:catAx>
      <c:valAx>
        <c:axId val="13504140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50314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NIÑO'!$I$32:$N$32</c:f>
              <c:numCache>
                <c:formatCode>0.0</c:formatCode>
                <c:ptCount val="6"/>
                <c:pt idx="0">
                  <c:v>100</c:v>
                </c:pt>
                <c:pt idx="1">
                  <c:v>166.49789029535862</c:v>
                </c:pt>
                <c:pt idx="2">
                  <c:v>94.092827004219401</c:v>
                </c:pt>
                <c:pt idx="3">
                  <c:v>105.26315789473684</c:v>
                </c:pt>
                <c:pt idx="4">
                  <c:v>98.73417721518986</c:v>
                </c:pt>
                <c:pt idx="5">
                  <c:v>121.56118143459913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A6-405D-99CB-47733D433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052672"/>
        <c:axId val="135079040"/>
      </c:radarChart>
      <c:catAx>
        <c:axId val="13505267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5079040"/>
        <c:crosses val="autoZero"/>
        <c:auto val="1"/>
        <c:lblAlgn val="ctr"/>
        <c:lblOffset val="100"/>
        <c:noMultiLvlLbl val="0"/>
      </c:catAx>
      <c:valAx>
        <c:axId val="1350790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505267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NIÑO'!$I$33:$N$33</c:f>
              <c:numCache>
                <c:formatCode>0.0</c:formatCode>
                <c:ptCount val="6"/>
                <c:pt idx="0">
                  <c:v>100</c:v>
                </c:pt>
                <c:pt idx="1">
                  <c:v>123.41772151898732</c:v>
                </c:pt>
                <c:pt idx="2">
                  <c:v>107.51054852320674</c:v>
                </c:pt>
                <c:pt idx="3">
                  <c:v>101.14736842105263</c:v>
                </c:pt>
                <c:pt idx="4">
                  <c:v>134.72573839662445</c:v>
                </c:pt>
                <c:pt idx="5">
                  <c:v>125.86497890295357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7E-4331-B1D4-8A33F0B0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03232"/>
        <c:axId val="135104768"/>
      </c:radarChart>
      <c:catAx>
        <c:axId val="1351032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5104768"/>
        <c:crosses val="autoZero"/>
        <c:auto val="1"/>
        <c:lblAlgn val="ctr"/>
        <c:lblOffset val="100"/>
        <c:noMultiLvlLbl val="0"/>
      </c:catAx>
      <c:valAx>
        <c:axId val="1351047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51032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NIÑO'!$I$34:$N$34</c:f>
              <c:numCache>
                <c:formatCode>0.0</c:formatCode>
                <c:ptCount val="6"/>
                <c:pt idx="0">
                  <c:v>100</c:v>
                </c:pt>
                <c:pt idx="1">
                  <c:v>93.459915611814338</c:v>
                </c:pt>
                <c:pt idx="2">
                  <c:v>64.261603375527415</c:v>
                </c:pt>
                <c:pt idx="3">
                  <c:v>31.726315789473684</c:v>
                </c:pt>
                <c:pt idx="4">
                  <c:v>35.527426160337548</c:v>
                </c:pt>
                <c:pt idx="5">
                  <c:v>74.767932489451468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EA3-4F21-9413-91D1B2456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36032"/>
        <c:axId val="134237568"/>
      </c:radarChart>
      <c:catAx>
        <c:axId val="1342360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237568"/>
        <c:crosses val="autoZero"/>
        <c:auto val="1"/>
        <c:lblAlgn val="ctr"/>
        <c:lblOffset val="100"/>
        <c:noMultiLvlLbl val="0"/>
      </c:catAx>
      <c:valAx>
        <c:axId val="1342375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2360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NIÑO'!$I$35:$N$35</c:f>
              <c:numCache>
                <c:formatCode>0.0</c:formatCode>
                <c:ptCount val="6"/>
                <c:pt idx="0">
                  <c:v>100</c:v>
                </c:pt>
                <c:pt idx="1">
                  <c:v>158.22784810126581</c:v>
                </c:pt>
                <c:pt idx="2">
                  <c:v>140.63291139240505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7F-41F8-832A-37F50D9F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44992"/>
        <c:axId val="134263168"/>
      </c:radarChart>
      <c:catAx>
        <c:axId val="1342449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263168"/>
        <c:crosses val="autoZero"/>
        <c:auto val="1"/>
        <c:lblAlgn val="ctr"/>
        <c:lblOffset val="100"/>
        <c:noMultiLvlLbl val="0"/>
      </c:catAx>
      <c:valAx>
        <c:axId val="1342631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2449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dLbls>
            <c:dLbl>
              <c:idx val="0"/>
              <c:layout>
                <c:manualLayout>
                  <c:x val="7.362212788502652E-2"/>
                  <c:y val="7.4238596903226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83-4B54-9BCE-AC6DCBF820F3}"/>
                </c:ext>
              </c:extLst>
            </c:dLbl>
            <c:dLbl>
              <c:idx val="1"/>
              <c:layout>
                <c:manualLayout>
                  <c:x val="6.6929031500995509E-2"/>
                  <c:y val="9.1831964316182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83-4B54-9BCE-AC6DCBF820F3}"/>
                </c:ext>
              </c:extLst>
            </c:dLbl>
            <c:dLbl>
              <c:idx val="2"/>
              <c:layout>
                <c:manualLayout>
                  <c:x val="9.3700714368277871E-2"/>
                  <c:y val="6.07629122285324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83-4B54-9BCE-AC6DCBF820F3}"/>
                </c:ext>
              </c:extLst>
            </c:dLbl>
            <c:dLbl>
              <c:idx val="3"/>
              <c:layout>
                <c:manualLayout>
                  <c:x val="8.9238942890941236E-3"/>
                  <c:y val="0.117624003704877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83-4B54-9BCE-AC6DCBF820F3}"/>
                </c:ext>
              </c:extLst>
            </c:dLbl>
            <c:dLbl>
              <c:idx val="4"/>
              <c:layout>
                <c:manualLayout>
                  <c:x val="-7.362212788502652E-2"/>
                  <c:y val="3.1352036463792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83-4B54-9BCE-AC6DCBF820F3}"/>
                </c:ext>
              </c:extLst>
            </c:dLbl>
            <c:dLbl>
              <c:idx val="5"/>
              <c:layout>
                <c:manualLayout>
                  <c:x val="-8.0313994598584598E-2"/>
                  <c:y val="8.6591269164208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83-4B54-9BCE-AC6DCBF820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b" anchorCtr="1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NIÑO'!$I$38:$N$38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 formatCode="0.0">
                  <c:v>86.540084388185647</c:v>
                </c:pt>
                <c:pt idx="3" formatCode="0.0">
                  <c:v>69.294736842105266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783-4B54-9BCE-AC6DCBF82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71264"/>
        <c:axId val="134173056"/>
      </c:radarChart>
      <c:catAx>
        <c:axId val="1341712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MX"/>
          </a:p>
        </c:txPr>
        <c:crossAx val="134173056"/>
        <c:crosses val="autoZero"/>
        <c:auto val="1"/>
        <c:lblAlgn val="ctr"/>
        <c:lblOffset val="100"/>
        <c:noMultiLvlLbl val="0"/>
      </c:catAx>
      <c:valAx>
        <c:axId val="134173056"/>
        <c:scaling>
          <c:orientation val="minMax"/>
          <c:max val="100"/>
          <c:min val="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34171264"/>
        <c:crosses val="autoZero"/>
        <c:crossBetween val="between"/>
        <c:majorUnit val="2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968-4F24-BE82-2AEA1D7C10DE}"/>
              </c:ext>
            </c:extLst>
          </c:dPt>
          <c:dPt>
            <c:idx val="6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968-4F24-BE82-2AEA1D7C10DE}"/>
              </c:ext>
            </c:extLst>
          </c:dPt>
          <c:dPt>
            <c:idx val="7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968-4F24-BE82-2AEA1D7C10DE}"/>
              </c:ext>
            </c:extLst>
          </c:dPt>
          <c:dPt>
            <c:idx val="8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968-4F24-BE82-2AEA1D7C10DE}"/>
              </c:ext>
            </c:extLst>
          </c:dPt>
          <c:dPt>
            <c:idx val="9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968-4F24-BE82-2AEA1D7C10DE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968-4F24-BE82-2AEA1D7C10DE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968-4F24-BE82-2AEA1D7C10DE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968-4F24-BE82-2AEA1D7C10DE}"/>
              </c:ext>
            </c:extLst>
          </c:dPt>
          <c:dPt>
            <c:idx val="13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968-4F24-BE82-2AEA1D7C10DE}"/>
              </c:ext>
            </c:extLst>
          </c:dPt>
          <c:dPt>
            <c:idx val="14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968-4F24-BE82-2AEA1D7C10DE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968-4F24-BE82-2AEA1D7C10DE}"/>
              </c:ext>
            </c:extLst>
          </c:dPt>
          <c:dPt>
            <c:idx val="16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6968-4F24-BE82-2AEA1D7C10DE}"/>
              </c:ext>
            </c:extLst>
          </c:dPt>
          <c:dPt>
            <c:idx val="17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6968-4F24-BE82-2AEA1D7C10DE}"/>
              </c:ext>
            </c:extLst>
          </c:dPt>
          <c:dPt>
            <c:idx val="18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6968-4F24-BE82-2AEA1D7C10DE}"/>
              </c:ext>
            </c:extLst>
          </c:dPt>
          <c:dPt>
            <c:idx val="19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968-4F24-BE82-2AEA1D7C10D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6968-4F24-BE82-2AEA1D7C10DE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6968-4F24-BE82-2AEA1D7C10DE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6968-4F24-BE82-2AEA1D7C10DE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6968-4F24-BE82-2AEA1D7C10DE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6968-4F24-BE82-2AEA1D7C10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NIÑO'!$AP$11:$AP$35</c:f>
              <c:strCache>
                <c:ptCount val="25"/>
                <c:pt idx="0">
                  <c:v>UMF 
9</c:v>
                </c:pt>
                <c:pt idx="1">
                  <c:v>UMF 
3</c:v>
                </c:pt>
                <c:pt idx="2">
                  <c:v>UMF 
4</c:v>
                </c:pt>
                <c:pt idx="3">
                  <c:v>UMF 26</c:v>
                </c:pt>
                <c:pt idx="4">
                  <c:v>HGZ
10</c:v>
                </c:pt>
                <c:pt idx="5">
                  <c:v>UMF 22</c:v>
                </c:pt>
                <c:pt idx="6">
                  <c:v>UMF 13</c:v>
                </c:pt>
                <c:pt idx="7">
                  <c:v>UMF 16</c:v>
                </c:pt>
                <c:pt idx="8">
                  <c:v>UMF 
7</c:v>
                </c:pt>
                <c:pt idx="9">
                  <c:v>UMF 25</c:v>
                </c:pt>
                <c:pt idx="10">
                  <c:v>UMF 19</c:v>
                </c:pt>
                <c:pt idx="11">
                  <c:v>HGSZ 
6</c:v>
                </c:pt>
                <c:pt idx="12">
                  <c:v>UMF 11</c:v>
                </c:pt>
                <c:pt idx="13">
                  <c:v>HGSMF 15</c:v>
                </c:pt>
                <c:pt idx="14">
                  <c:v>HGSZ 
8</c:v>
                </c:pt>
                <c:pt idx="15">
                  <c:v>UMF 27</c:v>
                </c:pt>
                <c:pt idx="16">
                  <c:v>UMF 18</c:v>
                </c:pt>
                <c:pt idx="17">
                  <c:v>UMF 12</c:v>
                </c:pt>
                <c:pt idx="18">
                  <c:v>UMF 24</c:v>
                </c:pt>
                <c:pt idx="19">
                  <c:v>UMF 
5</c:v>
                </c:pt>
                <c:pt idx="20">
                  <c:v>UMF 
2</c:v>
                </c:pt>
                <c:pt idx="21">
                  <c:v>UMF 20</c:v>
                </c:pt>
                <c:pt idx="22">
                  <c:v>UMF 21</c:v>
                </c:pt>
                <c:pt idx="23">
                  <c:v>UMF 14</c:v>
                </c:pt>
                <c:pt idx="24">
                  <c:v>UMF 17</c:v>
                </c:pt>
              </c:strCache>
            </c:strRef>
          </c:cat>
          <c:val>
            <c:numRef>
              <c:f>'DATOS NIÑO'!$AY$11:$AY$35</c:f>
              <c:numCache>
                <c:formatCode>0.0</c:formatCode>
                <c:ptCount val="25"/>
                <c:pt idx="0" formatCode="General">
                  <c:v>100</c:v>
                </c:pt>
                <c:pt idx="1">
                  <c:v>98.878340365682149</c:v>
                </c:pt>
                <c:pt idx="2">
                  <c:v>97.644163150492261</c:v>
                </c:pt>
                <c:pt idx="3">
                  <c:v>95.488748241912816</c:v>
                </c:pt>
                <c:pt idx="4">
                  <c:v>95.038677918424753</c:v>
                </c:pt>
                <c:pt idx="5">
                  <c:v>92.271448663853732</c:v>
                </c:pt>
                <c:pt idx="6">
                  <c:v>89.462106743652384</c:v>
                </c:pt>
                <c:pt idx="7">
                  <c:v>87.461322081575247</c:v>
                </c:pt>
                <c:pt idx="8">
                  <c:v>86.429935598489877</c:v>
                </c:pt>
                <c:pt idx="9">
                  <c:v>82.285513361462733</c:v>
                </c:pt>
                <c:pt idx="10">
                  <c:v>77.791886890221335</c:v>
                </c:pt>
                <c:pt idx="11">
                  <c:v>77.555059589903024</c:v>
                </c:pt>
                <c:pt idx="12">
                  <c:v>75.661966096676281</c:v>
                </c:pt>
                <c:pt idx="13">
                  <c:v>74.546857650455252</c:v>
                </c:pt>
                <c:pt idx="14">
                  <c:v>73.55133614627286</c:v>
                </c:pt>
                <c:pt idx="15">
                  <c:v>71.297786660744677</c:v>
                </c:pt>
                <c:pt idx="16">
                  <c:v>68.526722925457094</c:v>
                </c:pt>
                <c:pt idx="17">
                  <c:v>67.26315789473685</c:v>
                </c:pt>
                <c:pt idx="18">
                  <c:v>67.194092827004212</c:v>
                </c:pt>
                <c:pt idx="19">
                  <c:v>64.135021097046405</c:v>
                </c:pt>
                <c:pt idx="20">
                  <c:v>60.88607594936709</c:v>
                </c:pt>
                <c:pt idx="21">
                  <c:v>52.620926789547717</c:v>
                </c:pt>
                <c:pt idx="22">
                  <c:v>50</c:v>
                </c:pt>
                <c:pt idx="23">
                  <c:v>49.27892516100377</c:v>
                </c:pt>
                <c:pt idx="24">
                  <c:v>48.217373602783333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8-6968-4F24-BE82-2AEA1D7C1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18240"/>
        <c:axId val="135419776"/>
      </c:barChart>
      <c:catAx>
        <c:axId val="13541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5419776"/>
        <c:crosses val="autoZero"/>
        <c:auto val="1"/>
        <c:lblAlgn val="ctr"/>
        <c:lblOffset val="100"/>
        <c:noMultiLvlLbl val="0"/>
      </c:catAx>
      <c:valAx>
        <c:axId val="1354197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5418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NIÑO'!$A$51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NIÑO'!$C$50:$G$50</c:f>
              <c:strCache>
                <c:ptCount val="5"/>
                <c:pt idx="0">
                  <c:v>Medicion de Peso y 
Talla &lt; 5 años</c:v>
                </c:pt>
                <c:pt idx="1">
                  <c:v>Medicion de Peso y 
Talla 5 a 9 años</c:v>
                </c:pt>
                <c:pt idx="2">
                  <c:v>Prevención 
de Anemia</c:v>
                </c:pt>
                <c:pt idx="3">
                  <c:v>Prevencion 
de Caries Dental</c:v>
                </c:pt>
                <c:pt idx="4">
                  <c:v>Deteccion de Defectos Visuales</c:v>
                </c:pt>
              </c:strCache>
            </c:strRef>
          </c:cat>
          <c:val>
            <c:numRef>
              <c:f>'DATOS NIÑO'!$C$51:$G$51</c:f>
              <c:numCache>
                <c:formatCode>General</c:formatCode>
                <c:ptCount val="5"/>
                <c:pt idx="0">
                  <c:v>23.700000000000003</c:v>
                </c:pt>
                <c:pt idx="1">
                  <c:v>23.700000000000003</c:v>
                </c:pt>
                <c:pt idx="2">
                  <c:v>95</c:v>
                </c:pt>
                <c:pt idx="3">
                  <c:v>23.700000000000003</c:v>
                </c:pt>
                <c:pt idx="4">
                  <c:v>23.700000000000003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DE-4545-916B-9793340E0952}"/>
            </c:ext>
          </c:extLst>
        </c:ser>
        <c:ser>
          <c:idx val="1"/>
          <c:order val="1"/>
          <c:tx>
            <c:strRef>
              <c:f>'DATOS NIÑO'!$A$52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NIÑO'!$C$50:$G$50</c:f>
              <c:strCache>
                <c:ptCount val="5"/>
                <c:pt idx="0">
                  <c:v>Medicion de Peso y 
Talla &lt; 5 años</c:v>
                </c:pt>
                <c:pt idx="1">
                  <c:v>Medicion de Peso y 
Talla 5 a 9 años</c:v>
                </c:pt>
                <c:pt idx="2">
                  <c:v>Prevención 
de Anemia</c:v>
                </c:pt>
                <c:pt idx="3">
                  <c:v>Prevencion 
de Caries Dental</c:v>
                </c:pt>
                <c:pt idx="4">
                  <c:v>Deteccion de Defectos Visuales</c:v>
                </c:pt>
              </c:strCache>
            </c:strRef>
          </c:cat>
          <c:val>
            <c:numRef>
              <c:f>'DATOS NIÑO'!$C$52:$G$52</c:f>
              <c:numCache>
                <c:formatCode>0.0</c:formatCode>
                <c:ptCount val="5"/>
                <c:pt idx="0">
                  <c:v>28.08</c:v>
                </c:pt>
                <c:pt idx="1">
                  <c:v>20.51</c:v>
                </c:pt>
                <c:pt idx="2">
                  <c:v>65.83</c:v>
                </c:pt>
                <c:pt idx="3">
                  <c:v>25.23</c:v>
                </c:pt>
                <c:pt idx="4">
                  <c:v>25.61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4DE-4545-916B-9793340E0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58176"/>
        <c:axId val="135459968"/>
      </c:barChart>
      <c:catAx>
        <c:axId val="135458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35459968"/>
        <c:crosses val="autoZero"/>
        <c:auto val="1"/>
        <c:lblAlgn val="ctr"/>
        <c:lblOffset val="100"/>
        <c:noMultiLvlLbl val="0"/>
      </c:catAx>
      <c:valAx>
        <c:axId val="1354599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545817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4459011373578299"/>
          <c:y val="0.88850503062117236"/>
          <c:w val="0.53304177602799652"/>
          <c:h val="8.3717191601049873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NIÑO'!$I$12:$N$12</c:f>
              <c:numCache>
                <c:formatCode>0.0</c:formatCode>
                <c:ptCount val="6"/>
                <c:pt idx="0">
                  <c:v>100</c:v>
                </c:pt>
                <c:pt idx="1">
                  <c:v>153.08016877637129</c:v>
                </c:pt>
                <c:pt idx="2">
                  <c:v>100.42194092827003</c:v>
                </c:pt>
                <c:pt idx="3">
                  <c:v>78.621052631578948</c:v>
                </c:pt>
                <c:pt idx="4">
                  <c:v>102.74261603375527</c:v>
                </c:pt>
                <c:pt idx="5">
                  <c:v>151.98312236286921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D1-45E0-979C-8D6DAB3D8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004096"/>
        <c:axId val="132785280"/>
      </c:radarChart>
      <c:catAx>
        <c:axId val="1340040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2785280"/>
        <c:crosses val="autoZero"/>
        <c:auto val="1"/>
        <c:lblAlgn val="ctr"/>
        <c:lblOffset val="100"/>
        <c:noMultiLvlLbl val="0"/>
      </c:catAx>
      <c:valAx>
        <c:axId val="13278528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00409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NIÑO'!$C$87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NIÑO'!$B$88:$B$93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NIÑO'!$C$88:$C$93</c:f>
              <c:numCache>
                <c:formatCode>General</c:formatCode>
                <c:ptCount val="6"/>
                <c:pt idx="0">
                  <c:v>7.9</c:v>
                </c:pt>
                <c:pt idx="1">
                  <c:v>15.8</c:v>
                </c:pt>
                <c:pt idx="2">
                  <c:v>23.700000000000003</c:v>
                </c:pt>
                <c:pt idx="3">
                  <c:v>31.6</c:v>
                </c:pt>
                <c:pt idx="4">
                  <c:v>39.5</c:v>
                </c:pt>
                <c:pt idx="5">
                  <c:v>47.400000000000006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FB-4884-99FF-2C080BF3340E}"/>
            </c:ext>
          </c:extLst>
        </c:ser>
        <c:ser>
          <c:idx val="1"/>
          <c:order val="1"/>
          <c:tx>
            <c:strRef>
              <c:f>'DATOS NIÑO'!$D$87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NIÑO'!$B$88:$B$93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NIÑO'!$D$88:$D$93</c:f>
              <c:numCache>
                <c:formatCode>General</c:formatCode>
                <c:ptCount val="6"/>
                <c:pt idx="0">
                  <c:v>2.11</c:v>
                </c:pt>
                <c:pt idx="1">
                  <c:v>4.63</c:v>
                </c:pt>
                <c:pt idx="2">
                  <c:v>7.76</c:v>
                </c:pt>
                <c:pt idx="3">
                  <c:v>11.67</c:v>
                </c:pt>
                <c:pt idx="4">
                  <c:v>16.8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FB-4884-99FF-2C080BF33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506944"/>
        <c:axId val="135512832"/>
      </c:lineChart>
      <c:catAx>
        <c:axId val="13550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5512832"/>
        <c:crosses val="autoZero"/>
        <c:auto val="1"/>
        <c:lblAlgn val="ctr"/>
        <c:lblOffset val="100"/>
        <c:noMultiLvlLbl val="0"/>
      </c:catAx>
      <c:valAx>
        <c:axId val="13551283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550694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NIÑO'!$C$87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NIÑO'!$B$118:$B$123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NIÑO'!$C$118:$C$123</c:f>
              <c:numCache>
                <c:formatCode>General</c:formatCode>
                <c:ptCount val="6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60-4316-A551-E21DFA4DB466}"/>
            </c:ext>
          </c:extLst>
        </c:ser>
        <c:ser>
          <c:idx val="1"/>
          <c:order val="1"/>
          <c:tx>
            <c:strRef>
              <c:f>'DATOS NIÑO'!$D$87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NIÑO'!$B$118:$B$123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NIÑO'!$D$118:$D$123</c:f>
              <c:numCache>
                <c:formatCode>0.0</c:formatCode>
                <c:ptCount val="6"/>
                <c:pt idx="0">
                  <c:v>38.4</c:v>
                </c:pt>
                <c:pt idx="1">
                  <c:v>37.31</c:v>
                </c:pt>
                <c:pt idx="2">
                  <c:v>36.799999999999997</c:v>
                </c:pt>
                <c:pt idx="3">
                  <c:v>37.67</c:v>
                </c:pt>
                <c:pt idx="4">
                  <c:v>40.380000000000003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60-4316-A551-E21DFA4D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58400"/>
        <c:axId val="135168384"/>
      </c:lineChart>
      <c:catAx>
        <c:axId val="13515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5168384"/>
        <c:crosses val="autoZero"/>
        <c:auto val="1"/>
        <c:lblAlgn val="ctr"/>
        <c:lblOffset val="100"/>
        <c:noMultiLvlLbl val="0"/>
      </c:catAx>
      <c:valAx>
        <c:axId val="1351683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515840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'!$J$11:$P$11</c:f>
              <c:numCache>
                <c:formatCode>0.0</c:formatCode>
                <c:ptCount val="7"/>
                <c:pt idx="0">
                  <c:v>100</c:v>
                </c:pt>
                <c:pt idx="1">
                  <c:v>78.987341772151893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98.6</c:v>
                </c:pt>
                <c:pt idx="6">
                  <c:v>70.398009950248749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6F-46C1-BD47-CC2A9AA68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18400"/>
        <c:axId val="135719936"/>
      </c:radarChart>
      <c:catAx>
        <c:axId val="1357184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5719936"/>
        <c:crosses val="autoZero"/>
        <c:auto val="1"/>
        <c:lblAlgn val="ctr"/>
        <c:lblOffset val="100"/>
        <c:noMultiLvlLbl val="0"/>
      </c:catAx>
      <c:valAx>
        <c:axId val="13571993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57184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'!$J$14:$P$14</c:f>
              <c:numCache>
                <c:formatCode>0.0</c:formatCode>
                <c:ptCount val="7"/>
                <c:pt idx="0">
                  <c:v>100</c:v>
                </c:pt>
                <c:pt idx="1">
                  <c:v>115.52742616033754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65.866666666666674</c:v>
                </c:pt>
                <c:pt idx="6">
                  <c:v>81.24378109452735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28-4B59-A421-8AA81D793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00768"/>
        <c:axId val="135623040"/>
      </c:radarChart>
      <c:catAx>
        <c:axId val="1356007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5623040"/>
        <c:crosses val="autoZero"/>
        <c:auto val="1"/>
        <c:lblAlgn val="ctr"/>
        <c:lblOffset val="100"/>
        <c:noMultiLvlLbl val="0"/>
      </c:catAx>
      <c:valAx>
        <c:axId val="1356230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560076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'!$J$12:$P$12</c:f>
              <c:numCache>
                <c:formatCode>0.0</c:formatCode>
                <c:ptCount val="7"/>
                <c:pt idx="0">
                  <c:v>100</c:v>
                </c:pt>
                <c:pt idx="1">
                  <c:v>161.51898734177215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246.13333333333333</c:v>
                </c:pt>
                <c:pt idx="6">
                  <c:v>192.68656716417908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2-4AC9-8363-B143DB8E9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647232"/>
        <c:axId val="135648768"/>
      </c:radarChart>
      <c:catAx>
        <c:axId val="1356472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5648768"/>
        <c:crosses val="autoZero"/>
        <c:auto val="1"/>
        <c:lblAlgn val="ctr"/>
        <c:lblOffset val="100"/>
        <c:noMultiLvlLbl val="0"/>
      </c:catAx>
      <c:valAx>
        <c:axId val="1356487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56472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'!$J$13:$P$13</c:f>
              <c:numCache>
                <c:formatCode>0.0</c:formatCode>
                <c:ptCount val="7"/>
                <c:pt idx="0">
                  <c:v>100</c:v>
                </c:pt>
                <c:pt idx="1">
                  <c:v>92.869198312236279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163.4</c:v>
                </c:pt>
                <c:pt idx="6">
                  <c:v>73.184079601990049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E1-4DA0-8DA6-A7AF7119F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34400"/>
        <c:axId val="135735936"/>
      </c:radarChart>
      <c:catAx>
        <c:axId val="1357344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5735936"/>
        <c:crosses val="autoZero"/>
        <c:auto val="1"/>
        <c:lblAlgn val="ctr"/>
        <c:lblOffset val="100"/>
        <c:noMultiLvlLbl val="0"/>
      </c:catAx>
      <c:valAx>
        <c:axId val="13573593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57344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'!$J$15:$P$15</c:f>
              <c:numCache>
                <c:formatCode>0.0</c:formatCode>
                <c:ptCount val="7"/>
                <c:pt idx="0">
                  <c:v>100</c:v>
                </c:pt>
                <c:pt idx="1">
                  <c:v>88.987341772151893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106</c:v>
                </c:pt>
                <c:pt idx="6">
                  <c:v>127.06467661691542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339-4258-9CF0-11E453EFF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80608"/>
        <c:axId val="136650752"/>
      </c:radarChart>
      <c:catAx>
        <c:axId val="1357806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650752"/>
        <c:crosses val="autoZero"/>
        <c:auto val="1"/>
        <c:lblAlgn val="ctr"/>
        <c:lblOffset val="100"/>
        <c:noMultiLvlLbl val="0"/>
      </c:catAx>
      <c:valAx>
        <c:axId val="13665075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57806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'!$J$15:$P$15</c:f>
              <c:numCache>
                <c:formatCode>0.0</c:formatCode>
                <c:ptCount val="7"/>
                <c:pt idx="0">
                  <c:v>100</c:v>
                </c:pt>
                <c:pt idx="1">
                  <c:v>88.987341772151893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106</c:v>
                </c:pt>
                <c:pt idx="6">
                  <c:v>127.06467661691542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8D-46D4-B967-40A9C527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62400"/>
        <c:axId val="136668288"/>
      </c:radarChart>
      <c:catAx>
        <c:axId val="1366624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668288"/>
        <c:crosses val="autoZero"/>
        <c:auto val="1"/>
        <c:lblAlgn val="ctr"/>
        <c:lblOffset val="100"/>
        <c:noMultiLvlLbl val="0"/>
      </c:catAx>
      <c:valAx>
        <c:axId val="13666828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6624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'!$J$17:$P$17</c:f>
              <c:numCache>
                <c:formatCode>0.0</c:formatCode>
                <c:ptCount val="7"/>
                <c:pt idx="0">
                  <c:v>100</c:v>
                </c:pt>
                <c:pt idx="1">
                  <c:v>145.02109704641347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188.53333333333333</c:v>
                </c:pt>
                <c:pt idx="6">
                  <c:v>234.12935323383084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28-43D4-961F-25AA69B8A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88384"/>
        <c:axId val="136689920"/>
      </c:radarChart>
      <c:catAx>
        <c:axId val="1366883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689920"/>
        <c:crosses val="autoZero"/>
        <c:auto val="1"/>
        <c:lblAlgn val="ctr"/>
        <c:lblOffset val="100"/>
        <c:noMultiLvlLbl val="0"/>
      </c:catAx>
      <c:valAx>
        <c:axId val="13668992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68838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'!$J$18:$P$18</c:f>
              <c:numCache>
                <c:formatCode>0.0</c:formatCode>
                <c:ptCount val="7"/>
                <c:pt idx="0">
                  <c:v>100</c:v>
                </c:pt>
                <c:pt idx="1">
                  <c:v>82.278481012658219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149.13333333333333</c:v>
                </c:pt>
                <c:pt idx="6">
                  <c:v>77.263681592039802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6A-4443-8779-B654CBF95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34592"/>
        <c:axId val="136736128"/>
      </c:radarChart>
      <c:catAx>
        <c:axId val="1367345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736128"/>
        <c:crosses val="autoZero"/>
        <c:auto val="1"/>
        <c:lblAlgn val="ctr"/>
        <c:lblOffset val="100"/>
        <c:noMultiLvlLbl val="0"/>
      </c:catAx>
      <c:valAx>
        <c:axId val="1367361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7345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NIÑO'!$I$13:$N$13</c:f>
              <c:numCache>
                <c:formatCode>0.0</c:formatCode>
                <c:ptCount val="6"/>
                <c:pt idx="0">
                  <c:v>100</c:v>
                </c:pt>
                <c:pt idx="1">
                  <c:v>108.22784810126581</c:v>
                </c:pt>
                <c:pt idx="2">
                  <c:v>79.578059071729953</c:v>
                </c:pt>
                <c:pt idx="3">
                  <c:v>80.126315789473679</c:v>
                </c:pt>
                <c:pt idx="4">
                  <c:v>84.388185654008424</c:v>
                </c:pt>
                <c:pt idx="5">
                  <c:v>83.206751054852305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A4-4288-ABDE-50DF08C1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831488"/>
        <c:axId val="132837376"/>
      </c:radarChart>
      <c:catAx>
        <c:axId val="1328314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2837376"/>
        <c:crosses val="autoZero"/>
        <c:auto val="1"/>
        <c:lblAlgn val="ctr"/>
        <c:lblOffset val="100"/>
        <c:noMultiLvlLbl val="0"/>
      </c:catAx>
      <c:valAx>
        <c:axId val="13283737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283148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'!$J$19:$P$19</c:f>
              <c:numCache>
                <c:formatCode>0.0</c:formatCode>
                <c:ptCount val="7"/>
                <c:pt idx="0">
                  <c:v>100</c:v>
                </c:pt>
                <c:pt idx="1">
                  <c:v>74.345991561181421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65.266666666666666</c:v>
                </c:pt>
                <c:pt idx="6">
                  <c:v>225.07462686567163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56-4798-8D79-C2DB953A1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52128"/>
        <c:axId val="136770304"/>
      </c:radarChart>
      <c:catAx>
        <c:axId val="1367521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770304"/>
        <c:crosses val="autoZero"/>
        <c:auto val="1"/>
        <c:lblAlgn val="ctr"/>
        <c:lblOffset val="100"/>
        <c:noMultiLvlLbl val="0"/>
      </c:catAx>
      <c:valAx>
        <c:axId val="13677030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75212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'!$J$20:$P$20</c:f>
              <c:numCache>
                <c:formatCode>0.0</c:formatCode>
                <c:ptCount val="7"/>
                <c:pt idx="0">
                  <c:v>100</c:v>
                </c:pt>
                <c:pt idx="1">
                  <c:v>73.502109704641356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46.4</c:v>
                </c:pt>
                <c:pt idx="6">
                  <c:v>98.208955223880579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4C-4094-B422-43FAC9777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798592"/>
        <c:axId val="136800128"/>
      </c:radarChart>
      <c:catAx>
        <c:axId val="1367985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800128"/>
        <c:crosses val="autoZero"/>
        <c:auto val="1"/>
        <c:lblAlgn val="ctr"/>
        <c:lblOffset val="100"/>
        <c:noMultiLvlLbl val="0"/>
      </c:catAx>
      <c:valAx>
        <c:axId val="1368001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7985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'!$J$25:$P$25</c:f>
              <c:numCache>
                <c:formatCode>0.0</c:formatCode>
                <c:ptCount val="7"/>
                <c:pt idx="0">
                  <c:v>100</c:v>
                </c:pt>
                <c:pt idx="1">
                  <c:v>96.24472573839661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97.8</c:v>
                </c:pt>
                <c:pt idx="6">
                  <c:v>219.40298507462686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24-4767-916D-0F399DCB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836608"/>
        <c:axId val="136838144"/>
      </c:radarChart>
      <c:catAx>
        <c:axId val="1368366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838144"/>
        <c:crosses val="autoZero"/>
        <c:auto val="1"/>
        <c:lblAlgn val="ctr"/>
        <c:lblOffset val="100"/>
        <c:noMultiLvlLbl val="0"/>
      </c:catAx>
      <c:valAx>
        <c:axId val="1368381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8366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'!$J$21:$P$21</c:f>
              <c:numCache>
                <c:formatCode>0.0</c:formatCode>
                <c:ptCount val="7"/>
                <c:pt idx="0">
                  <c:v>100</c:v>
                </c:pt>
                <c:pt idx="1">
                  <c:v>116.1181434599156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120.06666666666668</c:v>
                </c:pt>
                <c:pt idx="6">
                  <c:v>256.76616915422886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EC-485B-84CC-A5E84F685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465024"/>
        <c:axId val="136483200"/>
      </c:radarChart>
      <c:catAx>
        <c:axId val="1364650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483200"/>
        <c:crosses val="autoZero"/>
        <c:auto val="1"/>
        <c:lblAlgn val="ctr"/>
        <c:lblOffset val="100"/>
        <c:noMultiLvlLbl val="0"/>
      </c:catAx>
      <c:valAx>
        <c:axId val="13648320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4650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'!$J$22:$P$22</c:f>
              <c:numCache>
                <c:formatCode>0.0</c:formatCode>
                <c:ptCount val="7"/>
                <c:pt idx="0">
                  <c:v>100</c:v>
                </c:pt>
                <c:pt idx="1">
                  <c:v>130.50632911392404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72.066666666666663</c:v>
                </c:pt>
                <c:pt idx="6">
                  <c:v>137.2636815920398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2B-42CE-8EE6-C001A338B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07392"/>
        <c:axId val="136508928"/>
      </c:radarChart>
      <c:catAx>
        <c:axId val="1365073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508928"/>
        <c:crosses val="autoZero"/>
        <c:auto val="1"/>
        <c:lblAlgn val="ctr"/>
        <c:lblOffset val="100"/>
        <c:noMultiLvlLbl val="0"/>
      </c:catAx>
      <c:valAx>
        <c:axId val="1365089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5073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'!$J$23:$P$23</c:f>
              <c:numCache>
                <c:formatCode>0.0</c:formatCode>
                <c:ptCount val="7"/>
                <c:pt idx="0">
                  <c:v>100</c:v>
                </c:pt>
                <c:pt idx="1">
                  <c:v>139.49367088607593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107.86666666666666</c:v>
                </c:pt>
                <c:pt idx="6">
                  <c:v>99.502487562189046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66-4560-AB1D-243E54CB9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33504"/>
        <c:axId val="136535040"/>
      </c:radarChart>
      <c:catAx>
        <c:axId val="1365335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535040"/>
        <c:crosses val="autoZero"/>
        <c:auto val="1"/>
        <c:lblAlgn val="ctr"/>
        <c:lblOffset val="100"/>
        <c:noMultiLvlLbl val="0"/>
      </c:catAx>
      <c:valAx>
        <c:axId val="1365350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53350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'!$J$24:$P$24</c:f>
              <c:numCache>
                <c:formatCode>0.0</c:formatCode>
                <c:ptCount val="7"/>
                <c:pt idx="0">
                  <c:v>100</c:v>
                </c:pt>
                <c:pt idx="1">
                  <c:v>83.881856540084385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56.466666666666676</c:v>
                </c:pt>
                <c:pt idx="6">
                  <c:v>272.83582089552237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99-4B27-BD95-64FBB8E9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67424"/>
        <c:axId val="136569216"/>
      </c:radarChart>
      <c:catAx>
        <c:axId val="1365674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569216"/>
        <c:crosses val="autoZero"/>
        <c:auto val="1"/>
        <c:lblAlgn val="ctr"/>
        <c:lblOffset val="100"/>
        <c:noMultiLvlLbl val="0"/>
      </c:catAx>
      <c:valAx>
        <c:axId val="13656921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5674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'!$J$26:$P$26</c:f>
              <c:numCache>
                <c:formatCode>0.0</c:formatCode>
                <c:ptCount val="7"/>
                <c:pt idx="0">
                  <c:v>100</c:v>
                </c:pt>
                <c:pt idx="1">
                  <c:v>92.278481012658219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135.99999999999997</c:v>
                </c:pt>
                <c:pt idx="6">
                  <c:v>106.81592039800994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65-4985-80BE-0AA64B89C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617984"/>
        <c:axId val="136619520"/>
      </c:radarChart>
      <c:catAx>
        <c:axId val="1366179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6619520"/>
        <c:crosses val="autoZero"/>
        <c:auto val="1"/>
        <c:lblAlgn val="ctr"/>
        <c:lblOffset val="100"/>
        <c:noMultiLvlLbl val="0"/>
      </c:catAx>
      <c:valAx>
        <c:axId val="13661952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661798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'!$J$27:$P$27</c:f>
              <c:numCache>
                <c:formatCode>0.0</c:formatCode>
                <c:ptCount val="7"/>
                <c:pt idx="0">
                  <c:v>100</c:v>
                </c:pt>
                <c:pt idx="1">
                  <c:v>89.029535864978897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48</c:v>
                </c:pt>
                <c:pt idx="6">
                  <c:v>130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A9-454E-9DBA-0AA2EA600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68000"/>
        <c:axId val="137169536"/>
      </c:radarChart>
      <c:catAx>
        <c:axId val="1371680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169536"/>
        <c:crosses val="autoZero"/>
        <c:auto val="1"/>
        <c:lblAlgn val="ctr"/>
        <c:lblOffset val="100"/>
        <c:noMultiLvlLbl val="0"/>
      </c:catAx>
      <c:valAx>
        <c:axId val="13716953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1680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'!$J$28:$P$28</c:f>
              <c:numCache>
                <c:formatCode>0.0</c:formatCode>
                <c:ptCount val="7"/>
                <c:pt idx="0">
                  <c:v>100</c:v>
                </c:pt>
                <c:pt idx="1">
                  <c:v>98.691983122362856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125.93333333333334</c:v>
                </c:pt>
                <c:pt idx="6">
                  <c:v>124.67661691542288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6E-4283-A9BA-F0519A1BD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197824"/>
        <c:axId val="137211904"/>
      </c:radarChart>
      <c:catAx>
        <c:axId val="1371978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211904"/>
        <c:crosses val="autoZero"/>
        <c:auto val="1"/>
        <c:lblAlgn val="ctr"/>
        <c:lblOffset val="100"/>
        <c:noMultiLvlLbl val="0"/>
      </c:catAx>
      <c:valAx>
        <c:axId val="13721190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1978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NIÑO'!$I$14:$N$14</c:f>
              <c:numCache>
                <c:formatCode>0.0</c:formatCode>
                <c:ptCount val="6"/>
                <c:pt idx="0">
                  <c:v>100</c:v>
                </c:pt>
                <c:pt idx="1">
                  <c:v>143.83966244725738</c:v>
                </c:pt>
                <c:pt idx="2">
                  <c:v>86.666666666666657</c:v>
                </c:pt>
                <c:pt idx="3">
                  <c:v>56.136842105263156</c:v>
                </c:pt>
                <c:pt idx="4">
                  <c:v>87.29957805907172</c:v>
                </c:pt>
                <c:pt idx="5">
                  <c:v>168.77637130801685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44-4436-8564-A792F1076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389696"/>
        <c:axId val="133895296"/>
      </c:radarChart>
      <c:catAx>
        <c:axId val="1333896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3895296"/>
        <c:crosses val="autoZero"/>
        <c:auto val="1"/>
        <c:lblAlgn val="ctr"/>
        <c:lblOffset val="100"/>
        <c:noMultiLvlLbl val="0"/>
      </c:catAx>
      <c:valAx>
        <c:axId val="13389529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338969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'!$J$29:$P$29</c:f>
              <c:numCache>
                <c:formatCode>0.0</c:formatCode>
                <c:ptCount val="7"/>
                <c:pt idx="0">
                  <c:v>100</c:v>
                </c:pt>
                <c:pt idx="1">
                  <c:v>69.620253164556956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70.533333333333331</c:v>
                </c:pt>
                <c:pt idx="6">
                  <c:v>86.268656716417908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56-44F4-8355-C40B0A4D0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23552"/>
        <c:axId val="137237632"/>
      </c:radarChart>
      <c:catAx>
        <c:axId val="13722355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237632"/>
        <c:crosses val="autoZero"/>
        <c:auto val="1"/>
        <c:lblAlgn val="ctr"/>
        <c:lblOffset val="100"/>
        <c:noMultiLvlLbl val="0"/>
      </c:catAx>
      <c:valAx>
        <c:axId val="13723763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22355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'!$J$30:$P$30</c:f>
              <c:numCache>
                <c:formatCode>0.0</c:formatCode>
                <c:ptCount val="7"/>
                <c:pt idx="0">
                  <c:v>100</c:v>
                </c:pt>
                <c:pt idx="1">
                  <c:v>119.28270042194092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219.93333333333334</c:v>
                </c:pt>
                <c:pt idx="6">
                  <c:v>105.92039800995025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F7-48BB-90FC-FDAC1ED3F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57728"/>
        <c:axId val="137259264"/>
      </c:radarChart>
      <c:catAx>
        <c:axId val="13725772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259264"/>
        <c:crosses val="autoZero"/>
        <c:auto val="1"/>
        <c:lblAlgn val="ctr"/>
        <c:lblOffset val="100"/>
        <c:noMultiLvlLbl val="0"/>
      </c:catAx>
      <c:valAx>
        <c:axId val="13725926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25772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'!$J$31:$P$31</c:f>
              <c:numCache>
                <c:formatCode>0.0</c:formatCode>
                <c:ptCount val="7"/>
                <c:pt idx="0">
                  <c:v>100</c:v>
                </c:pt>
                <c:pt idx="1">
                  <c:v>54.472573839662438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97.266666666666666</c:v>
                </c:pt>
                <c:pt idx="6">
                  <c:v>34.82587064676617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5C-4A48-8562-E68229E39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83840"/>
        <c:axId val="137302016"/>
      </c:radarChart>
      <c:catAx>
        <c:axId val="1372838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302016"/>
        <c:crosses val="autoZero"/>
        <c:auto val="1"/>
        <c:lblAlgn val="ctr"/>
        <c:lblOffset val="100"/>
        <c:noMultiLvlLbl val="0"/>
      </c:catAx>
      <c:valAx>
        <c:axId val="13730201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28384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'!$J$32:$P$32</c:f>
              <c:numCache>
                <c:formatCode>0.0</c:formatCode>
                <c:ptCount val="7"/>
                <c:pt idx="0">
                  <c:v>100</c:v>
                </c:pt>
                <c:pt idx="1">
                  <c:v>120.126582278481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164.4</c:v>
                </c:pt>
                <c:pt idx="6">
                  <c:v>61.243781094527357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62-4912-BE06-7D04481EB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25568"/>
        <c:axId val="137331456"/>
      </c:radarChart>
      <c:catAx>
        <c:axId val="137325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331456"/>
        <c:crosses val="autoZero"/>
        <c:auto val="1"/>
        <c:lblAlgn val="ctr"/>
        <c:lblOffset val="100"/>
        <c:noMultiLvlLbl val="0"/>
      </c:catAx>
      <c:valAx>
        <c:axId val="137331456"/>
        <c:scaling>
          <c:orientation val="minMax"/>
          <c:min val="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32556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'!$J$33:$P$33</c:f>
              <c:numCache>
                <c:formatCode>0.0</c:formatCode>
                <c:ptCount val="7"/>
                <c:pt idx="0">
                  <c:v>100</c:v>
                </c:pt>
                <c:pt idx="1">
                  <c:v>102.15189873417721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111.86666666666666</c:v>
                </c:pt>
                <c:pt idx="6">
                  <c:v>101.09452736318407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FB-44CD-B835-C3AA86100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29376"/>
        <c:axId val="137430912"/>
      </c:radarChart>
      <c:catAx>
        <c:axId val="1374293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430912"/>
        <c:crosses val="autoZero"/>
        <c:auto val="1"/>
        <c:lblAlgn val="ctr"/>
        <c:lblOffset val="100"/>
        <c:noMultiLvlLbl val="0"/>
      </c:catAx>
      <c:valAx>
        <c:axId val="13743091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42937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'!$J$34:$P$34</c:f>
              <c:numCache>
                <c:formatCode>0.0</c:formatCode>
                <c:ptCount val="7"/>
                <c:pt idx="0">
                  <c:v>100</c:v>
                </c:pt>
                <c:pt idx="1">
                  <c:v>68.48101265822784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59.266666666666666</c:v>
                </c:pt>
                <c:pt idx="6">
                  <c:v>39.800995024875618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6F-4B77-A25B-019B3C52F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51008"/>
        <c:axId val="137452544"/>
      </c:radarChart>
      <c:catAx>
        <c:axId val="13745100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452544"/>
        <c:crosses val="autoZero"/>
        <c:auto val="1"/>
        <c:lblAlgn val="ctr"/>
        <c:lblOffset val="100"/>
        <c:noMultiLvlLbl val="0"/>
      </c:catAx>
      <c:valAx>
        <c:axId val="1374525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45100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1"/>
          <c:order val="1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'!$J$35:$P$35</c:f>
              <c:numCache>
                <c:formatCode>0.0</c:formatCode>
                <c:ptCount val="7"/>
                <c:pt idx="0">
                  <c:v>100</c:v>
                </c:pt>
                <c:pt idx="1">
                  <c:v>94.219409282700411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25.666666666666668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12-4E65-A298-C90C1139103C}"/>
            </c:ext>
          </c:extLst>
        </c:ser>
        <c:ser>
          <c:idx val="0"/>
          <c:order val="0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'!$J$35:$P$35</c:f>
              <c:numCache>
                <c:formatCode>0.0</c:formatCode>
                <c:ptCount val="7"/>
                <c:pt idx="0">
                  <c:v>100</c:v>
                </c:pt>
                <c:pt idx="1">
                  <c:v>94.219409282700411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25.666666666666668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12-4E65-A298-C90C11391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89792"/>
        <c:axId val="137491584"/>
      </c:radarChart>
      <c:catAx>
        <c:axId val="13748979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491584"/>
        <c:crosses val="autoZero"/>
        <c:auto val="1"/>
        <c:lblAlgn val="ctr"/>
        <c:lblOffset val="100"/>
        <c:noMultiLvlLbl val="0"/>
      </c:catAx>
      <c:valAx>
        <c:axId val="13749158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48979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1"/>
          <c:order val="1"/>
          <c:spPr>
            <a:solidFill>
              <a:srgbClr val="00B0F0"/>
            </a:solidFill>
          </c:spPr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'!$J$38:$P$38</c:f>
              <c:numCache>
                <c:formatCode>0.0</c:formatCode>
                <c:ptCount val="7"/>
                <c:pt idx="0" formatCode="0">
                  <c:v>100</c:v>
                </c:pt>
                <c:pt idx="1">
                  <c:v>94.556962025316437</c:v>
                </c:pt>
                <c:pt idx="2" formatCode="0">
                  <c:v>100</c:v>
                </c:pt>
                <c:pt idx="3" formatCode="0">
                  <c:v>100</c:v>
                </c:pt>
                <c:pt idx="4" formatCode="0">
                  <c:v>100</c:v>
                </c:pt>
                <c:pt idx="5" formatCode="0">
                  <c:v>100</c:v>
                </c:pt>
                <c:pt idx="6" formatCode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A1-4889-AE36-A5A3F9C26FDC}"/>
            </c:ext>
          </c:extLst>
        </c:ser>
        <c:ser>
          <c:idx val="0"/>
          <c:order val="0"/>
          <c:spPr>
            <a:solidFill>
              <a:srgbClr val="00B0F0"/>
            </a:solidFill>
          </c:spPr>
          <c:dLbls>
            <c:dLbl>
              <c:idx val="0"/>
              <c:layout>
                <c:manualLayout>
                  <c:x val="9.3563541537415779E-2"/>
                  <c:y val="7.2559529256496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A1-4889-AE36-A5A3F9C26FDC}"/>
                </c:ext>
              </c:extLst>
            </c:dLbl>
            <c:dLbl>
              <c:idx val="1"/>
              <c:layout>
                <c:manualLayout>
                  <c:x val="7.8147169338001657E-2"/>
                  <c:y val="7.6303021454818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A1-4889-AE36-A5A3F9C26FDC}"/>
                </c:ext>
              </c:extLst>
            </c:dLbl>
            <c:dLbl>
              <c:idx val="2"/>
              <c:layout>
                <c:manualLayout>
                  <c:x val="3.7896586697453105E-2"/>
                  <c:y val="4.3028621870032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A1-4889-AE36-A5A3F9C26FDC}"/>
                </c:ext>
              </c:extLst>
            </c:dLbl>
            <c:dLbl>
              <c:idx val="3"/>
              <c:layout>
                <c:manualLayout>
                  <c:x val="8.2430150569423238E-2"/>
                  <c:y val="-5.3310477004777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A1-4889-AE36-A5A3F9C26FDC}"/>
                </c:ext>
              </c:extLst>
            </c:dLbl>
            <c:dLbl>
              <c:idx val="4"/>
              <c:layout>
                <c:manualLayout>
                  <c:x val="-3.5327303722965171E-2"/>
                  <c:y val="-5.33104770047778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A1-4889-AE36-A5A3F9C26FDC}"/>
                </c:ext>
              </c:extLst>
            </c:dLbl>
            <c:dLbl>
              <c:idx val="5"/>
              <c:layout>
                <c:manualLayout>
                  <c:x val="-6.0126279246667351E-2"/>
                  <c:y val="3.11592112331310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A1-4889-AE36-A5A3F9C26FDC}"/>
                </c:ext>
              </c:extLst>
            </c:dLbl>
            <c:dLbl>
              <c:idx val="6"/>
              <c:layout>
                <c:manualLayout>
                  <c:x val="-7.900376558428597E-2"/>
                  <c:y val="8.93795144799824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A1-4889-AE36-A5A3F9C26F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Toxoide tetánico diftérico</c:v>
                </c:pt>
                <c:pt idx="3">
                  <c:v>Sarampión / rúbeola</c:v>
                </c:pt>
                <c:pt idx="4">
                  <c:v>Hepatitis B</c:v>
                </c:pt>
                <c:pt idx="5">
                  <c:v>Entrega de condones</c:v>
                </c:pt>
                <c:pt idx="6">
                  <c:v>Detección de defectos visuales</c:v>
                </c:pt>
              </c:strCache>
            </c:strRef>
          </c:cat>
          <c:val>
            <c:numRef>
              <c:f>'DATOS ADOLESCENTE '!$J$38:$P$38</c:f>
              <c:numCache>
                <c:formatCode>0.0</c:formatCode>
                <c:ptCount val="7"/>
                <c:pt idx="0" formatCode="0">
                  <c:v>100</c:v>
                </c:pt>
                <c:pt idx="1">
                  <c:v>94.556962025316437</c:v>
                </c:pt>
                <c:pt idx="2" formatCode="0">
                  <c:v>100</c:v>
                </c:pt>
                <c:pt idx="3" formatCode="0">
                  <c:v>100</c:v>
                </c:pt>
                <c:pt idx="4" formatCode="0">
                  <c:v>100</c:v>
                </c:pt>
                <c:pt idx="5" formatCode="0">
                  <c:v>100</c:v>
                </c:pt>
                <c:pt idx="6" formatCode="0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A1-4889-AE36-A5A3F9C26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40736"/>
        <c:axId val="137542272"/>
      </c:radarChart>
      <c:catAx>
        <c:axId val="13754073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</a:defRPr>
            </a:pPr>
            <a:endParaRPr lang="es-MX"/>
          </a:p>
        </c:txPr>
        <c:crossAx val="137542272"/>
        <c:crosses val="autoZero"/>
        <c:auto val="1"/>
        <c:lblAlgn val="ctr"/>
        <c:lblOffset val="100"/>
        <c:noMultiLvlLbl val="0"/>
      </c:catAx>
      <c:valAx>
        <c:axId val="137542272"/>
        <c:scaling>
          <c:orientation val="minMax"/>
          <c:max val="100"/>
          <c:min val="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37540736"/>
        <c:crosses val="autoZero"/>
        <c:crossBetween val="between"/>
        <c:majorUnit val="20"/>
        <c:minorUnit val="4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'!$AR$8:$AR$32</c:f>
              <c:strCache>
                <c:ptCount val="25"/>
                <c:pt idx="0">
                  <c:v>UMF 
9</c:v>
                </c:pt>
                <c:pt idx="1">
                  <c:v>UMF 
3</c:v>
                </c:pt>
                <c:pt idx="2">
                  <c:v>UMF 16</c:v>
                </c:pt>
                <c:pt idx="3">
                  <c:v>UMF 11</c:v>
                </c:pt>
                <c:pt idx="4">
                  <c:v>UMF 
4</c:v>
                </c:pt>
                <c:pt idx="5">
                  <c:v>UMF 21</c:v>
                </c:pt>
                <c:pt idx="6">
                  <c:v>HGZ
10</c:v>
                </c:pt>
                <c:pt idx="7">
                  <c:v>UMF 13</c:v>
                </c:pt>
                <c:pt idx="8">
                  <c:v>UMF 26</c:v>
                </c:pt>
                <c:pt idx="9">
                  <c:v>UMF 19</c:v>
                </c:pt>
                <c:pt idx="10">
                  <c:v>UMF 
7</c:v>
                </c:pt>
                <c:pt idx="11">
                  <c:v>UMF 14</c:v>
                </c:pt>
                <c:pt idx="12">
                  <c:v>UMF 
2</c:v>
                </c:pt>
                <c:pt idx="13">
                  <c:v>HGSZ 
6</c:v>
                </c:pt>
                <c:pt idx="14">
                  <c:v>HGSMF 15</c:v>
                </c:pt>
                <c:pt idx="15">
                  <c:v>UMF 12</c:v>
                </c:pt>
                <c:pt idx="16">
                  <c:v>HGSZ 
8</c:v>
                </c:pt>
                <c:pt idx="17">
                  <c:v>UMF 17</c:v>
                </c:pt>
                <c:pt idx="18">
                  <c:v>UMF 25</c:v>
                </c:pt>
                <c:pt idx="19">
                  <c:v>UMF 
5</c:v>
                </c:pt>
                <c:pt idx="20">
                  <c:v>UMF 18</c:v>
                </c:pt>
                <c:pt idx="21">
                  <c:v>UMF 24</c:v>
                </c:pt>
                <c:pt idx="22">
                  <c:v>UMF 27</c:v>
                </c:pt>
                <c:pt idx="23">
                  <c:v>UMF 20</c:v>
                </c:pt>
                <c:pt idx="24">
                  <c:v>UMF 22</c:v>
                </c:pt>
              </c:strCache>
            </c:strRef>
          </c:cat>
          <c:val>
            <c:numRef>
              <c:f>'DATOS ADOLESCENTE '!$BA$8:$BA$32</c:f>
              <c:numCache>
                <c:formatCode>0.0</c:formatCode>
                <c:ptCount val="25"/>
                <c:pt idx="0">
                  <c:v>91.145810729355034</c:v>
                </c:pt>
                <c:pt idx="1">
                  <c:v>90.997046413502119</c:v>
                </c:pt>
                <c:pt idx="2">
                  <c:v>89.643799987404734</c:v>
                </c:pt>
                <c:pt idx="3">
                  <c:v>83.565190323248146</c:v>
                </c:pt>
                <c:pt idx="4">
                  <c:v>80.3282835371065</c:v>
                </c:pt>
                <c:pt idx="5">
                  <c:v>79.890841452772293</c:v>
                </c:pt>
                <c:pt idx="6">
                  <c:v>77.551703507777574</c:v>
                </c:pt>
                <c:pt idx="7">
                  <c:v>77.239877466195239</c:v>
                </c:pt>
                <c:pt idx="8">
                  <c:v>77.14993927289413</c:v>
                </c:pt>
                <c:pt idx="9">
                  <c:v>76.554686783082772</c:v>
                </c:pt>
                <c:pt idx="10">
                  <c:v>76.19212526877368</c:v>
                </c:pt>
                <c:pt idx="11">
                  <c:v>75.32885572139304</c:v>
                </c:pt>
                <c:pt idx="12">
                  <c:v>75.134980612309164</c:v>
                </c:pt>
                <c:pt idx="13">
                  <c:v>74.694921414626691</c:v>
                </c:pt>
                <c:pt idx="14">
                  <c:v>73.378552085863618</c:v>
                </c:pt>
                <c:pt idx="15">
                  <c:v>72.856210808525177</c:v>
                </c:pt>
                <c:pt idx="16">
                  <c:v>72.610168866337389</c:v>
                </c:pt>
                <c:pt idx="17">
                  <c:v>71.629068941009237</c:v>
                </c:pt>
                <c:pt idx="18">
                  <c:v>71.277316851546956</c:v>
                </c:pt>
                <c:pt idx="19">
                  <c:v>70.734800680143593</c:v>
                </c:pt>
                <c:pt idx="20">
                  <c:v>70.433908216602333</c:v>
                </c:pt>
                <c:pt idx="21">
                  <c:v>70.234840265220015</c:v>
                </c:pt>
                <c:pt idx="22">
                  <c:v>69.317987818592385</c:v>
                </c:pt>
                <c:pt idx="23">
                  <c:v>68.630988817215908</c:v>
                </c:pt>
                <c:pt idx="24">
                  <c:v>68.239110955169906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39-413E-95BD-35F3F93F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79136"/>
        <c:axId val="137580928"/>
      </c:barChart>
      <c:catAx>
        <c:axId val="13757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580928"/>
        <c:crosses val="autoZero"/>
        <c:auto val="1"/>
        <c:lblAlgn val="ctr"/>
        <c:lblOffset val="100"/>
        <c:noMultiLvlLbl val="0"/>
      </c:catAx>
      <c:valAx>
        <c:axId val="137580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375791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ADOLESCENTE '!$C$95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'!$B$96:$B$101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ADOLESCENTE '!$C$96:$C$101</c:f>
              <c:numCache>
                <c:formatCode>General</c:formatCode>
                <c:ptCount val="6"/>
                <c:pt idx="0">
                  <c:v>6.7</c:v>
                </c:pt>
                <c:pt idx="1">
                  <c:v>13.4</c:v>
                </c:pt>
                <c:pt idx="2">
                  <c:v>20.100000000000001</c:v>
                </c:pt>
                <c:pt idx="3">
                  <c:v>26.8</c:v>
                </c:pt>
                <c:pt idx="4">
                  <c:v>33.5</c:v>
                </c:pt>
                <c:pt idx="5">
                  <c:v>40.200000000000003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EAB-4D3B-8C5E-391D266EFAD1}"/>
            </c:ext>
          </c:extLst>
        </c:ser>
        <c:ser>
          <c:idx val="1"/>
          <c:order val="1"/>
          <c:tx>
            <c:strRef>
              <c:f>'DATOS ADOLESCENTE '!$D$95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'!$B$96:$B$101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ADOLESCENTE '!$D$96:$D$101</c:f>
              <c:numCache>
                <c:formatCode>0.0</c:formatCode>
                <c:ptCount val="6"/>
                <c:pt idx="0">
                  <c:v>1.28</c:v>
                </c:pt>
                <c:pt idx="1">
                  <c:v>2.81</c:v>
                </c:pt>
                <c:pt idx="2">
                  <c:v>4.71</c:v>
                </c:pt>
                <c:pt idx="3">
                  <c:v>7.12</c:v>
                </c:pt>
                <c:pt idx="4">
                  <c:v>9.92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AB-4D3B-8C5E-391D266EF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615232"/>
        <c:axId val="137616768"/>
      </c:lineChart>
      <c:catAx>
        <c:axId val="13761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616768"/>
        <c:crosses val="autoZero"/>
        <c:auto val="1"/>
        <c:lblAlgn val="ctr"/>
        <c:lblOffset val="100"/>
        <c:noMultiLvlLbl val="0"/>
      </c:catAx>
      <c:valAx>
        <c:axId val="13761676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761523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NIÑO'!$I$15:$N$15</c:f>
              <c:numCache>
                <c:formatCode>0.0</c:formatCode>
                <c:ptCount val="6"/>
                <c:pt idx="0">
                  <c:v>100</c:v>
                </c:pt>
                <c:pt idx="1">
                  <c:v>118.39662447257382</c:v>
                </c:pt>
                <c:pt idx="2">
                  <c:v>98.691983122362856</c:v>
                </c:pt>
                <c:pt idx="3">
                  <c:v>44.263157894736842</c:v>
                </c:pt>
                <c:pt idx="4">
                  <c:v>112.53164556962024</c:v>
                </c:pt>
                <c:pt idx="5">
                  <c:v>166.96202531645568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83-489D-A6C0-718D4414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15776"/>
        <c:axId val="133917312"/>
      </c:radarChart>
      <c:catAx>
        <c:axId val="1339157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3917312"/>
        <c:crosses val="autoZero"/>
        <c:auto val="1"/>
        <c:lblAlgn val="ctr"/>
        <c:lblOffset val="100"/>
        <c:noMultiLvlLbl val="0"/>
      </c:catAx>
      <c:valAx>
        <c:axId val="13391731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391577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ADOLESCENTE '!$C$95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'!$B$125:$B$131</c:f>
              <c:strCache>
                <c:ptCount val="7"/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</c:strCache>
            </c:strRef>
          </c:cat>
          <c:val>
            <c:numRef>
              <c:f>'DATOS ADOLESCENTE '!$C$125:$C$131</c:f>
              <c:numCache>
                <c:formatCode>General</c:formatCode>
                <c:ptCount val="7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B5B-491E-85FE-6619B62E90B0}"/>
            </c:ext>
          </c:extLst>
        </c:ser>
        <c:ser>
          <c:idx val="1"/>
          <c:order val="1"/>
          <c:tx>
            <c:strRef>
              <c:f>'DATOS ADOLESCENTE '!$D$95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'!$B$125:$B$131</c:f>
              <c:strCache>
                <c:ptCount val="7"/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</c:strCache>
            </c:strRef>
          </c:cat>
          <c:val>
            <c:numRef>
              <c:f>'DATOS ADOLESCENTE '!$D$125:$D$131</c:f>
              <c:numCache>
                <c:formatCode>0.0</c:formatCode>
                <c:ptCount val="7"/>
                <c:pt idx="0" formatCode="General">
                  <c:v>0</c:v>
                </c:pt>
                <c:pt idx="1">
                  <c:v>1</c:v>
                </c:pt>
                <c:pt idx="2">
                  <c:v>2.39</c:v>
                </c:pt>
                <c:pt idx="3">
                  <c:v>3.74</c:v>
                </c:pt>
                <c:pt idx="4">
                  <c:v>5.23</c:v>
                </c:pt>
                <c:pt idx="5">
                  <c:v>6.83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B5B-491E-85FE-6619B62E9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41824"/>
        <c:axId val="137743360"/>
      </c:lineChart>
      <c:catAx>
        <c:axId val="13774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7743360"/>
        <c:crosses val="autoZero"/>
        <c:auto val="1"/>
        <c:lblAlgn val="ctr"/>
        <c:lblOffset val="100"/>
        <c:noMultiLvlLbl val="0"/>
      </c:catAx>
      <c:valAx>
        <c:axId val="13774336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7741824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205267453729789E-2"/>
          <c:y val="5.3200340949654035E-2"/>
          <c:w val="0.94235743621719836"/>
          <c:h val="0.707386546045848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ADOLESCENTE '!$A$50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'!$C$49:$H$49</c:f>
              <c:strCache>
                <c:ptCount val="6"/>
                <c:pt idx="0">
                  <c:v>Medicion de Peso y Talla</c:v>
                </c:pt>
                <c:pt idx="1">
                  <c:v>Toxoide tetanico difterico</c:v>
                </c:pt>
                <c:pt idx="2">
                  <c:v>Sarampion / Rubeola</c:v>
                </c:pt>
                <c:pt idx="3">
                  <c:v>Hepatitis B</c:v>
                </c:pt>
                <c:pt idx="4">
                  <c:v>Entrega de Condones</c:v>
                </c:pt>
                <c:pt idx="5">
                  <c:v>Deteccion de Defectos Visuales</c:v>
                </c:pt>
              </c:strCache>
            </c:strRef>
          </c:cat>
          <c:val>
            <c:numRef>
              <c:f>'DATOS ADOLESCENTE '!$C$50:$H$50</c:f>
              <c:numCache>
                <c:formatCode>General</c:formatCode>
                <c:ptCount val="6"/>
                <c:pt idx="0">
                  <c:v>23.700000000000003</c:v>
                </c:pt>
                <c:pt idx="1">
                  <c:v>23.700000000000003</c:v>
                </c:pt>
                <c:pt idx="2">
                  <c:v>23.700000000000003</c:v>
                </c:pt>
                <c:pt idx="3">
                  <c:v>23.700000000000003</c:v>
                </c:pt>
                <c:pt idx="4" formatCode="0.0">
                  <c:v>15</c:v>
                </c:pt>
                <c:pt idx="5">
                  <c:v>20.100000000000001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7F-468C-994E-378ECD58D459}"/>
            </c:ext>
          </c:extLst>
        </c:ser>
        <c:ser>
          <c:idx val="1"/>
          <c:order val="1"/>
          <c:tx>
            <c:strRef>
              <c:f>'DATOS ADOLESCENTE '!$A$51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ADOLESCENTE '!$C$49:$H$49</c:f>
              <c:strCache>
                <c:ptCount val="6"/>
                <c:pt idx="0">
                  <c:v>Medicion de Peso y Talla</c:v>
                </c:pt>
                <c:pt idx="1">
                  <c:v>Toxoide tetanico difterico</c:v>
                </c:pt>
                <c:pt idx="2">
                  <c:v>Sarampion / Rubeola</c:v>
                </c:pt>
                <c:pt idx="3">
                  <c:v>Hepatitis B</c:v>
                </c:pt>
                <c:pt idx="4">
                  <c:v>Entrega de Condones</c:v>
                </c:pt>
                <c:pt idx="5">
                  <c:v>Deteccion de Defectos Visuales</c:v>
                </c:pt>
              </c:strCache>
            </c:strRef>
          </c:cat>
          <c:val>
            <c:numRef>
              <c:f>'DATOS ADOLESCENTE '!$C$51:$H$51</c:f>
              <c:numCache>
                <c:formatCode>0</c:formatCode>
                <c:ptCount val="6"/>
                <c:pt idx="0" formatCode="0.0">
                  <c:v>22.41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 formatCode="0.0">
                  <c:v>17.86</c:v>
                </c:pt>
                <c:pt idx="5" formatCode="0.0">
                  <c:v>21.65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C7F-468C-994E-378ECD58D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770112"/>
        <c:axId val="137771648"/>
      </c:barChart>
      <c:catAx>
        <c:axId val="13777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37771648"/>
        <c:crosses val="autoZero"/>
        <c:auto val="1"/>
        <c:lblAlgn val="ctr"/>
        <c:lblOffset val="100"/>
        <c:noMultiLvlLbl val="0"/>
      </c:catAx>
      <c:valAx>
        <c:axId val="1377716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377701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440435801218883"/>
          <c:y val="0.86861605360074534"/>
          <c:w val="0.45393481142983655"/>
          <c:h val="9.2003215627112542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42899117351194"/>
          <c:y val="0.13375694985243128"/>
          <c:w val="0.45744614190607574"/>
          <c:h val="0.70008094886443006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dLbls>
            <c:dLbl>
              <c:idx val="0"/>
              <c:layout>
                <c:manualLayout>
                  <c:x val="7.8357527505343125E-2"/>
                  <c:y val="8.1159417545676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0B-4663-BF56-94C0A9EEBDA3}"/>
                </c:ext>
              </c:extLst>
            </c:dLbl>
            <c:dLbl>
              <c:idx val="1"/>
              <c:layout>
                <c:manualLayout>
                  <c:x val="4.431484182955206E-2"/>
                  <c:y val="9.55615317817625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0B-4663-BF56-94C0A9EEBDA3}"/>
                </c:ext>
              </c:extLst>
            </c:dLbl>
            <c:dLbl>
              <c:idx val="2"/>
              <c:layout>
                <c:manualLayout>
                  <c:x val="4.536870301222036E-2"/>
                  <c:y val="5.188566835022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0B-4663-BF56-94C0A9EEBDA3}"/>
                </c:ext>
              </c:extLst>
            </c:dLbl>
            <c:dLbl>
              <c:idx val="3"/>
              <c:layout>
                <c:manualLayout>
                  <c:x val="8.5344501688644284E-2"/>
                  <c:y val="7.2493011956903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0B-4663-BF56-94C0A9EEBDA3}"/>
                </c:ext>
              </c:extLst>
            </c:dLbl>
            <c:dLbl>
              <c:idx val="4"/>
              <c:layout>
                <c:manualLayout>
                  <c:x val="3.8863134185665454E-4"/>
                  <c:y val="8.691358091747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0B-4663-BF56-94C0A9EEBDA3}"/>
                </c:ext>
              </c:extLst>
            </c:dLbl>
            <c:dLbl>
              <c:idx val="5"/>
              <c:layout>
                <c:manualLayout>
                  <c:x val="-7.4687586524121136E-2"/>
                  <c:y val="5.2971075351823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0B-4663-BF56-94C0A9EEBDA3}"/>
                </c:ext>
              </c:extLst>
            </c:dLbl>
            <c:dLbl>
              <c:idx val="6"/>
              <c:layout>
                <c:manualLayout>
                  <c:x val="-1.9528968780877832E-2"/>
                  <c:y val="5.80513956962571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0B-4663-BF56-94C0A9EEBDA3}"/>
                </c:ext>
              </c:extLst>
            </c:dLbl>
            <c:dLbl>
              <c:idx val="7"/>
              <c:layout>
                <c:manualLayout>
                  <c:x val="-7.355374169490364E-2"/>
                  <c:y val="-4.4966538187610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0B-4663-BF56-94C0A9EEBD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MUJER'!$K$38:$R$38</c:f>
              <c:numCache>
                <c:formatCode>0</c:formatCode>
                <c:ptCount val="8"/>
                <c:pt idx="0">
                  <c:v>100</c:v>
                </c:pt>
                <c:pt idx="1">
                  <c:v>100</c:v>
                </c:pt>
                <c:pt idx="2" formatCode="0.0">
                  <c:v>88.933333333333337</c:v>
                </c:pt>
                <c:pt idx="3" formatCode="0.0">
                  <c:v>75.05747126436782</c:v>
                </c:pt>
                <c:pt idx="4" formatCode="0.0">
                  <c:v>74.509803921568633</c:v>
                </c:pt>
                <c:pt idx="5" formatCode="0.0">
                  <c:v>78</c:v>
                </c:pt>
                <c:pt idx="6">
                  <c:v>100</c:v>
                </c:pt>
                <c:pt idx="7" formatCode="0.0">
                  <c:v>66.900000000000006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80B-4663-BF56-94C0A9EEB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15104"/>
        <c:axId val="138016640"/>
      </c:radarChart>
      <c:catAx>
        <c:axId val="1380151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</a:defRPr>
            </a:pPr>
            <a:endParaRPr lang="es-MX"/>
          </a:p>
        </c:txPr>
        <c:crossAx val="138016640"/>
        <c:crosses val="autoZero"/>
        <c:auto val="1"/>
        <c:lblAlgn val="ctr"/>
        <c:lblOffset val="100"/>
        <c:noMultiLvlLbl val="0"/>
      </c:catAx>
      <c:valAx>
        <c:axId val="138016640"/>
        <c:scaling>
          <c:orientation val="minMax"/>
          <c:max val="10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38015104"/>
        <c:crosses val="autoZero"/>
        <c:crossBetween val="between"/>
        <c:majorUnit val="20"/>
        <c:minorUnit val="4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" l="0.70000000000000062" r="0.70000000000000062" t="0.750000000000006" header="0.30000000000000032" footer="0.3000000000000003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MUJER'!$K$11:$R$11</c:f>
              <c:numCache>
                <c:formatCode>0.0</c:formatCode>
                <c:ptCount val="8"/>
                <c:pt idx="0">
                  <c:v>100</c:v>
                </c:pt>
                <c:pt idx="1">
                  <c:v>157.80590717299577</c:v>
                </c:pt>
                <c:pt idx="2">
                  <c:v>73.466666666666669</c:v>
                </c:pt>
                <c:pt idx="3">
                  <c:v>100.05747126436782</c:v>
                </c:pt>
                <c:pt idx="4">
                  <c:v>80.196078431372555</c:v>
                </c:pt>
                <c:pt idx="5">
                  <c:v>69.733333333333334</c:v>
                </c:pt>
                <c:pt idx="6">
                  <c:v>175.40084388185653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97-4C50-9916-909BD51F6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50720"/>
        <c:axId val="137952256"/>
      </c:radarChart>
      <c:catAx>
        <c:axId val="1379507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7952256"/>
        <c:crosses val="autoZero"/>
        <c:auto val="1"/>
        <c:lblAlgn val="ctr"/>
        <c:lblOffset val="100"/>
        <c:noMultiLvlLbl val="0"/>
      </c:catAx>
      <c:valAx>
        <c:axId val="13795225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795072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MUJER'!$K$14:$R$14</c:f>
              <c:numCache>
                <c:formatCode>0.0</c:formatCode>
                <c:ptCount val="8"/>
                <c:pt idx="0">
                  <c:v>100</c:v>
                </c:pt>
                <c:pt idx="1">
                  <c:v>152.99578059071729</c:v>
                </c:pt>
                <c:pt idx="2">
                  <c:v>103.73333333333333</c:v>
                </c:pt>
                <c:pt idx="3">
                  <c:v>55.114942528735639</c:v>
                </c:pt>
                <c:pt idx="4">
                  <c:v>55.490196078431374</c:v>
                </c:pt>
                <c:pt idx="5">
                  <c:v>49.333333333333336</c:v>
                </c:pt>
                <c:pt idx="6">
                  <c:v>172.32067510548524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9F6-44E2-A0D1-B3A07FE7D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30816"/>
        <c:axId val="138932608"/>
      </c:radarChart>
      <c:catAx>
        <c:axId val="13893081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8932608"/>
        <c:crosses val="autoZero"/>
        <c:auto val="1"/>
        <c:lblAlgn val="ctr"/>
        <c:lblOffset val="100"/>
        <c:noMultiLvlLbl val="0"/>
      </c:catAx>
      <c:valAx>
        <c:axId val="13893260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893081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MUJER'!$K$12:$R$12</c:f>
              <c:numCache>
                <c:formatCode>0.0</c:formatCode>
                <c:ptCount val="8"/>
                <c:pt idx="0">
                  <c:v>100</c:v>
                </c:pt>
                <c:pt idx="1">
                  <c:v>182.2362869198312</c:v>
                </c:pt>
                <c:pt idx="2">
                  <c:v>138.4</c:v>
                </c:pt>
                <c:pt idx="3">
                  <c:v>84.425287356321846</c:v>
                </c:pt>
                <c:pt idx="4">
                  <c:v>128.43137254901961</c:v>
                </c:pt>
                <c:pt idx="5">
                  <c:v>76.266666666666666</c:v>
                </c:pt>
                <c:pt idx="6">
                  <c:v>170.37974683544303</c:v>
                </c:pt>
                <c:pt idx="7">
                  <c:v>2.6666666666666665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D3-4473-AF7A-5446F85B9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96640"/>
        <c:axId val="138098176"/>
      </c:radarChart>
      <c:catAx>
        <c:axId val="13809664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8098176"/>
        <c:crosses val="autoZero"/>
        <c:auto val="1"/>
        <c:lblAlgn val="ctr"/>
        <c:lblOffset val="100"/>
        <c:noMultiLvlLbl val="0"/>
      </c:catAx>
      <c:valAx>
        <c:axId val="13809817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809664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MUJER'!$K$13:$R$13</c:f>
              <c:numCache>
                <c:formatCode>0.0</c:formatCode>
                <c:ptCount val="8"/>
                <c:pt idx="0">
                  <c:v>100</c:v>
                </c:pt>
                <c:pt idx="1">
                  <c:v>153.03797468354429</c:v>
                </c:pt>
                <c:pt idx="2">
                  <c:v>130.80000000000001</c:v>
                </c:pt>
                <c:pt idx="3">
                  <c:v>83.218390804597703</c:v>
                </c:pt>
                <c:pt idx="4">
                  <c:v>81.960784313725497</c:v>
                </c:pt>
                <c:pt idx="5">
                  <c:v>108.26666666666665</c:v>
                </c:pt>
                <c:pt idx="6">
                  <c:v>154.68354430379742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26-4E22-A149-7E79A1DB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26464"/>
        <c:axId val="138128000"/>
      </c:radarChart>
      <c:catAx>
        <c:axId val="1381264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8128000"/>
        <c:crosses val="autoZero"/>
        <c:auto val="1"/>
        <c:lblAlgn val="ctr"/>
        <c:lblOffset val="100"/>
        <c:noMultiLvlLbl val="0"/>
      </c:catAx>
      <c:valAx>
        <c:axId val="13812800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81264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MUJER'!$K$15:$R$15</c:f>
              <c:numCache>
                <c:formatCode>0.0</c:formatCode>
                <c:ptCount val="8"/>
                <c:pt idx="0">
                  <c:v>100</c:v>
                </c:pt>
                <c:pt idx="1">
                  <c:v>171.68776371308016</c:v>
                </c:pt>
                <c:pt idx="2">
                  <c:v>85.466666666666669</c:v>
                </c:pt>
                <c:pt idx="3">
                  <c:v>72.471264367816104</c:v>
                </c:pt>
                <c:pt idx="4">
                  <c:v>38.82352941176471</c:v>
                </c:pt>
                <c:pt idx="5">
                  <c:v>64.800000000000011</c:v>
                </c:pt>
                <c:pt idx="6">
                  <c:v>182.53164556962022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F7-4E63-A3A6-63949187B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44000"/>
        <c:axId val="139554816"/>
      </c:radarChart>
      <c:catAx>
        <c:axId val="1381440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554816"/>
        <c:crosses val="autoZero"/>
        <c:auto val="1"/>
        <c:lblAlgn val="ctr"/>
        <c:lblOffset val="100"/>
        <c:noMultiLvlLbl val="0"/>
      </c:catAx>
      <c:valAx>
        <c:axId val="13955481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81440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MUJER'!$K$16:$R$16</c:f>
              <c:numCache>
                <c:formatCode>0.0</c:formatCode>
                <c:ptCount val="8"/>
                <c:pt idx="0">
                  <c:v>100</c:v>
                </c:pt>
                <c:pt idx="1">
                  <c:v>168.52320675105483</c:v>
                </c:pt>
                <c:pt idx="2">
                  <c:v>98.666666666666671</c:v>
                </c:pt>
                <c:pt idx="3">
                  <c:v>85.287356321839084</c:v>
                </c:pt>
                <c:pt idx="4">
                  <c:v>62.352941176470594</c:v>
                </c:pt>
                <c:pt idx="5">
                  <c:v>83.333333333333329</c:v>
                </c:pt>
                <c:pt idx="6">
                  <c:v>193.2067510548523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74-42B2-9D28-DE6488A5E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566464"/>
        <c:axId val="139584640"/>
      </c:radarChart>
      <c:catAx>
        <c:axId val="1395664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584640"/>
        <c:crosses val="autoZero"/>
        <c:auto val="1"/>
        <c:lblAlgn val="ctr"/>
        <c:lblOffset val="100"/>
        <c:noMultiLvlLbl val="0"/>
      </c:catAx>
      <c:valAx>
        <c:axId val="1395846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5664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F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MUJER'!$K$17:$R$17</c:f>
              <c:numCache>
                <c:formatCode>0.0</c:formatCode>
                <c:ptCount val="8"/>
                <c:pt idx="0">
                  <c:v>100</c:v>
                </c:pt>
                <c:pt idx="1">
                  <c:v>182.70042194092824</c:v>
                </c:pt>
                <c:pt idx="2">
                  <c:v>127.06666666666665</c:v>
                </c:pt>
                <c:pt idx="3">
                  <c:v>102.1264367816092</c:v>
                </c:pt>
                <c:pt idx="4">
                  <c:v>61.568627450980394</c:v>
                </c:pt>
                <c:pt idx="5">
                  <c:v>82.8</c:v>
                </c:pt>
                <c:pt idx="6">
                  <c:v>204.34599156118142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0D-42B6-ABA6-3E59719CD221}"/>
            </c:ext>
          </c:extLst>
        </c:ser>
        <c:ser>
          <c:idx val="1"/>
          <c:order val="1"/>
          <c:spPr>
            <a:solidFill>
              <a:srgbClr val="FF0000"/>
            </a:solidFill>
            <a:ln w="25400">
              <a:noFill/>
            </a:ln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MUJER'!$K$17:$R$17</c:f>
              <c:numCache>
                <c:formatCode>0.0</c:formatCode>
                <c:ptCount val="8"/>
                <c:pt idx="0">
                  <c:v>100</c:v>
                </c:pt>
                <c:pt idx="1">
                  <c:v>182.70042194092824</c:v>
                </c:pt>
                <c:pt idx="2">
                  <c:v>127.06666666666665</c:v>
                </c:pt>
                <c:pt idx="3">
                  <c:v>102.1264367816092</c:v>
                </c:pt>
                <c:pt idx="4">
                  <c:v>61.568627450980394</c:v>
                </c:pt>
                <c:pt idx="5">
                  <c:v>82.8</c:v>
                </c:pt>
                <c:pt idx="6">
                  <c:v>204.34599156118142</c:v>
                </c:pt>
                <c:pt idx="7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0D-42B6-ABA6-3E59719CD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87104"/>
        <c:axId val="139488640"/>
      </c:radarChart>
      <c:catAx>
        <c:axId val="1394871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488640"/>
        <c:crosses val="autoZero"/>
        <c:auto val="1"/>
        <c:lblAlgn val="ctr"/>
        <c:lblOffset val="100"/>
        <c:noMultiLvlLbl val="0"/>
      </c:catAx>
      <c:valAx>
        <c:axId val="1394886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48710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NIÑO'!$I$16:$N$16</c:f>
              <c:numCache>
                <c:formatCode>0.0</c:formatCode>
                <c:ptCount val="6"/>
                <c:pt idx="0">
                  <c:v>100</c:v>
                </c:pt>
                <c:pt idx="1">
                  <c:v>194.05063291139237</c:v>
                </c:pt>
                <c:pt idx="2">
                  <c:v>136.37130801687763</c:v>
                </c:pt>
                <c:pt idx="3">
                  <c:v>105.26315789473684</c:v>
                </c:pt>
                <c:pt idx="4">
                  <c:v>68.565400843881847</c:v>
                </c:pt>
                <c:pt idx="5">
                  <c:v>201.98312236286918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1A-4AF4-BD37-562FE21FB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35488"/>
        <c:axId val="133937024"/>
      </c:radarChart>
      <c:catAx>
        <c:axId val="1339354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3937024"/>
        <c:crosses val="autoZero"/>
        <c:auto val="1"/>
        <c:lblAlgn val="ctr"/>
        <c:lblOffset val="100"/>
        <c:noMultiLvlLbl val="0"/>
      </c:catAx>
      <c:valAx>
        <c:axId val="1339370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393548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MUJER'!$K$18:$R$18</c:f>
              <c:numCache>
                <c:formatCode>0.0</c:formatCode>
                <c:ptCount val="8"/>
                <c:pt idx="0">
                  <c:v>100</c:v>
                </c:pt>
                <c:pt idx="1">
                  <c:v>145.65400843881858</c:v>
                </c:pt>
                <c:pt idx="2">
                  <c:v>103.6</c:v>
                </c:pt>
                <c:pt idx="3">
                  <c:v>104.02298850574715</c:v>
                </c:pt>
                <c:pt idx="4">
                  <c:v>17.647058823529413</c:v>
                </c:pt>
                <c:pt idx="5">
                  <c:v>49.2</c:v>
                </c:pt>
                <c:pt idx="6">
                  <c:v>156.45569620253164</c:v>
                </c:pt>
                <c:pt idx="7">
                  <c:v>478.66666666666669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DA8-4680-AA37-9314849D6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500544"/>
        <c:axId val="139502336"/>
      </c:radarChart>
      <c:catAx>
        <c:axId val="1395005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502336"/>
        <c:crosses val="autoZero"/>
        <c:auto val="1"/>
        <c:lblAlgn val="ctr"/>
        <c:lblOffset val="100"/>
        <c:noMultiLvlLbl val="0"/>
      </c:catAx>
      <c:valAx>
        <c:axId val="13950233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5005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MUJER'!$K$19:$R$19</c:f>
              <c:numCache>
                <c:formatCode>0.0</c:formatCode>
                <c:ptCount val="8"/>
                <c:pt idx="0">
                  <c:v>100</c:v>
                </c:pt>
                <c:pt idx="1">
                  <c:v>122.23628691983122</c:v>
                </c:pt>
                <c:pt idx="2">
                  <c:v>38.93333333333333</c:v>
                </c:pt>
                <c:pt idx="3">
                  <c:v>28.678160919540232</c:v>
                </c:pt>
                <c:pt idx="4">
                  <c:v>6.0784313725490202</c:v>
                </c:pt>
                <c:pt idx="5">
                  <c:v>26</c:v>
                </c:pt>
                <c:pt idx="6">
                  <c:v>121.26582278481011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29-4735-BD9C-824E09D0E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682176"/>
        <c:axId val="139683712"/>
      </c:radarChart>
      <c:catAx>
        <c:axId val="13968217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683712"/>
        <c:crosses val="autoZero"/>
        <c:auto val="1"/>
        <c:lblAlgn val="ctr"/>
        <c:lblOffset val="100"/>
        <c:noMultiLvlLbl val="0"/>
      </c:catAx>
      <c:valAx>
        <c:axId val="13968371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68217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MUJER'!$K$20:$R$20</c:f>
              <c:numCache>
                <c:formatCode>0.0</c:formatCode>
                <c:ptCount val="8"/>
                <c:pt idx="0">
                  <c:v>100</c:v>
                </c:pt>
                <c:pt idx="1">
                  <c:v>132.70042194092827</c:v>
                </c:pt>
                <c:pt idx="2">
                  <c:v>73.466666666666669</c:v>
                </c:pt>
                <c:pt idx="3">
                  <c:v>41.551724137931039</c:v>
                </c:pt>
                <c:pt idx="4">
                  <c:v>15.098039215686276</c:v>
                </c:pt>
                <c:pt idx="5">
                  <c:v>72.666666666666671</c:v>
                </c:pt>
                <c:pt idx="6">
                  <c:v>174.34599156118142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45A-4307-8051-1CF082DCC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24288"/>
        <c:axId val="139725824"/>
      </c:radarChart>
      <c:catAx>
        <c:axId val="13972428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725824"/>
        <c:crosses val="autoZero"/>
        <c:auto val="1"/>
        <c:lblAlgn val="ctr"/>
        <c:lblOffset val="100"/>
        <c:noMultiLvlLbl val="0"/>
      </c:catAx>
      <c:valAx>
        <c:axId val="13972582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72428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MUJER'!$K$21:$R$21</c:f>
              <c:numCache>
                <c:formatCode>0.0</c:formatCode>
                <c:ptCount val="8"/>
                <c:pt idx="0">
                  <c:v>100</c:v>
                </c:pt>
                <c:pt idx="1">
                  <c:v>163.88185654008439</c:v>
                </c:pt>
                <c:pt idx="2">
                  <c:v>101.73333333333333</c:v>
                </c:pt>
                <c:pt idx="3">
                  <c:v>61.724137931034491</c:v>
                </c:pt>
                <c:pt idx="4">
                  <c:v>28.43137254901961</c:v>
                </c:pt>
                <c:pt idx="5">
                  <c:v>54.666666666666657</c:v>
                </c:pt>
                <c:pt idx="6">
                  <c:v>174.51476793248943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F9-4D80-9CF0-9CC90C7F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45920"/>
        <c:axId val="139751808"/>
      </c:radarChart>
      <c:catAx>
        <c:axId val="13974592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751808"/>
        <c:crosses val="autoZero"/>
        <c:auto val="1"/>
        <c:lblAlgn val="ctr"/>
        <c:lblOffset val="100"/>
        <c:noMultiLvlLbl val="0"/>
      </c:catAx>
      <c:valAx>
        <c:axId val="13975180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74592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MUJER'!$K$22:$R$22</c:f>
              <c:numCache>
                <c:formatCode>0.0</c:formatCode>
                <c:ptCount val="8"/>
                <c:pt idx="0">
                  <c:v>100</c:v>
                </c:pt>
                <c:pt idx="1">
                  <c:v>227.59493670886073</c:v>
                </c:pt>
                <c:pt idx="2">
                  <c:v>201.46666666666667</c:v>
                </c:pt>
                <c:pt idx="3">
                  <c:v>157.06896551724139</c:v>
                </c:pt>
                <c:pt idx="4">
                  <c:v>6.4705882352941178</c:v>
                </c:pt>
                <c:pt idx="5">
                  <c:v>170.4</c:v>
                </c:pt>
                <c:pt idx="6">
                  <c:v>239.49367088607593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34-4CD6-92EF-6DAA6C281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776384"/>
        <c:axId val="139777920"/>
      </c:radarChart>
      <c:catAx>
        <c:axId val="1397763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777920"/>
        <c:crosses val="autoZero"/>
        <c:auto val="1"/>
        <c:lblAlgn val="ctr"/>
        <c:lblOffset val="100"/>
        <c:noMultiLvlLbl val="0"/>
      </c:catAx>
      <c:valAx>
        <c:axId val="13977792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77638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MUJER'!$K$23:$R$23</c:f>
              <c:numCache>
                <c:formatCode>0.0</c:formatCode>
                <c:ptCount val="8"/>
                <c:pt idx="0">
                  <c:v>100</c:v>
                </c:pt>
                <c:pt idx="1">
                  <c:v>216.58227848101262</c:v>
                </c:pt>
                <c:pt idx="2">
                  <c:v>200.66666666666666</c:v>
                </c:pt>
                <c:pt idx="3">
                  <c:v>124.08045977011496</c:v>
                </c:pt>
                <c:pt idx="4">
                  <c:v>49.2156862745098</c:v>
                </c:pt>
                <c:pt idx="5">
                  <c:v>61.2</c:v>
                </c:pt>
                <c:pt idx="6">
                  <c:v>227.08860759493669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A1-4A77-99FA-1E39647DF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79936"/>
        <c:axId val="139881472"/>
      </c:radarChart>
      <c:catAx>
        <c:axId val="13987993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881472"/>
        <c:crosses val="autoZero"/>
        <c:auto val="1"/>
        <c:lblAlgn val="ctr"/>
        <c:lblOffset val="100"/>
        <c:noMultiLvlLbl val="0"/>
      </c:catAx>
      <c:valAx>
        <c:axId val="13988147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87993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MUJER'!$K$24:$R$24</c:f>
              <c:numCache>
                <c:formatCode>0.0</c:formatCode>
                <c:ptCount val="8"/>
                <c:pt idx="0">
                  <c:v>100</c:v>
                </c:pt>
                <c:pt idx="1">
                  <c:v>170.71729957805906</c:v>
                </c:pt>
                <c:pt idx="2">
                  <c:v>159.6</c:v>
                </c:pt>
                <c:pt idx="3">
                  <c:v>115.80459770114942</c:v>
                </c:pt>
                <c:pt idx="4">
                  <c:v>82.54901960784315</c:v>
                </c:pt>
                <c:pt idx="5">
                  <c:v>102.13333333333334</c:v>
                </c:pt>
                <c:pt idx="6">
                  <c:v>195.4008438818565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4C-4AFC-B7D6-4A5BB2103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05664"/>
        <c:axId val="139911552"/>
      </c:radarChart>
      <c:catAx>
        <c:axId val="1399056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911552"/>
        <c:crosses val="autoZero"/>
        <c:auto val="1"/>
        <c:lblAlgn val="ctr"/>
        <c:lblOffset val="100"/>
        <c:noMultiLvlLbl val="0"/>
      </c:catAx>
      <c:valAx>
        <c:axId val="139911552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9056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MUJER'!$K$25:$R$25</c:f>
              <c:numCache>
                <c:formatCode>0.0</c:formatCode>
                <c:ptCount val="8"/>
                <c:pt idx="0">
                  <c:v>100</c:v>
                </c:pt>
                <c:pt idx="1">
                  <c:v>160.08438818565398</c:v>
                </c:pt>
                <c:pt idx="2">
                  <c:v>118</c:v>
                </c:pt>
                <c:pt idx="3">
                  <c:v>103.56321839080461</c:v>
                </c:pt>
                <c:pt idx="4">
                  <c:v>73.137254901960787</c:v>
                </c:pt>
                <c:pt idx="5">
                  <c:v>70</c:v>
                </c:pt>
                <c:pt idx="6">
                  <c:v>169.28270042194089</c:v>
                </c:pt>
                <c:pt idx="7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96-492C-81ED-99C0C696B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48032"/>
        <c:axId val="139949568"/>
      </c:radarChart>
      <c:catAx>
        <c:axId val="13994803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949568"/>
        <c:crosses val="autoZero"/>
        <c:auto val="1"/>
        <c:lblAlgn val="ctr"/>
        <c:lblOffset val="100"/>
        <c:noMultiLvlLbl val="0"/>
      </c:catAx>
      <c:valAx>
        <c:axId val="13994956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948032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MUJER'!$K$26:$R$26</c:f>
              <c:numCache>
                <c:formatCode>0.0</c:formatCode>
                <c:ptCount val="8"/>
                <c:pt idx="0">
                  <c:v>100</c:v>
                </c:pt>
                <c:pt idx="1">
                  <c:v>129.24050632911391</c:v>
                </c:pt>
                <c:pt idx="2">
                  <c:v>58.266666666666666</c:v>
                </c:pt>
                <c:pt idx="3">
                  <c:v>46.839080459770116</c:v>
                </c:pt>
                <c:pt idx="4">
                  <c:v>50.980392156862749</c:v>
                </c:pt>
                <c:pt idx="5">
                  <c:v>67.066666666666663</c:v>
                </c:pt>
                <c:pt idx="6">
                  <c:v>131.77215189873417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F5-4810-B571-5CC31BFB0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73760"/>
        <c:axId val="139975296"/>
      </c:radarChart>
      <c:catAx>
        <c:axId val="13997376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975296"/>
        <c:crosses val="autoZero"/>
        <c:auto val="1"/>
        <c:lblAlgn val="ctr"/>
        <c:lblOffset val="100"/>
        <c:noMultiLvlLbl val="0"/>
      </c:catAx>
      <c:valAx>
        <c:axId val="13997529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97376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33" l="0.70000000000000062" r="0.70000000000000062" t="0.75000000000000333" header="0.30000000000000032" footer="0.3000000000000003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MUJER'!$K$27:$R$27</c:f>
              <c:numCache>
                <c:formatCode>0.0</c:formatCode>
                <c:ptCount val="8"/>
                <c:pt idx="0">
                  <c:v>100</c:v>
                </c:pt>
                <c:pt idx="1">
                  <c:v>175.90717299578057</c:v>
                </c:pt>
                <c:pt idx="2">
                  <c:v>84.666666666666671</c:v>
                </c:pt>
                <c:pt idx="3">
                  <c:v>51.839080459770116</c:v>
                </c:pt>
                <c:pt idx="4">
                  <c:v>51.568627450980394</c:v>
                </c:pt>
                <c:pt idx="5">
                  <c:v>118.8</c:v>
                </c:pt>
                <c:pt idx="6">
                  <c:v>193.24894514767931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3FF-4EC2-ACD1-91470091D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83104"/>
        <c:axId val="140034048"/>
      </c:radarChart>
      <c:catAx>
        <c:axId val="1399831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40034048"/>
        <c:crosses val="autoZero"/>
        <c:auto val="1"/>
        <c:lblAlgn val="ctr"/>
        <c:lblOffset val="100"/>
        <c:noMultiLvlLbl val="0"/>
      </c:catAx>
      <c:valAx>
        <c:axId val="14003404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98310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NIÑO'!$I$17:$N$17</c:f>
              <c:numCache>
                <c:formatCode>0.0</c:formatCode>
                <c:ptCount val="6"/>
                <c:pt idx="0">
                  <c:v>100</c:v>
                </c:pt>
                <c:pt idx="1">
                  <c:v>166.07594936708858</c:v>
                </c:pt>
                <c:pt idx="2">
                  <c:v>125.27426160337551</c:v>
                </c:pt>
                <c:pt idx="3">
                  <c:v>72.778947368421058</c:v>
                </c:pt>
                <c:pt idx="4">
                  <c:v>155.18987341772149</c:v>
                </c:pt>
                <c:pt idx="5">
                  <c:v>209.15611814345988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DB-46AA-875E-3ABBC6F41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21664"/>
        <c:axId val="134323200"/>
      </c:radarChart>
      <c:catAx>
        <c:axId val="13432166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323200"/>
        <c:crosses val="autoZero"/>
        <c:auto val="1"/>
        <c:lblAlgn val="ctr"/>
        <c:lblOffset val="100"/>
        <c:noMultiLvlLbl val="0"/>
      </c:catAx>
      <c:valAx>
        <c:axId val="13432320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32166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MUJER'!$K$28:$R$28</c:f>
              <c:numCache>
                <c:formatCode>0.0</c:formatCode>
                <c:ptCount val="8"/>
                <c:pt idx="0">
                  <c:v>100</c:v>
                </c:pt>
                <c:pt idx="1">
                  <c:v>133.71308016877634</c:v>
                </c:pt>
                <c:pt idx="2">
                  <c:v>96.266666666666666</c:v>
                </c:pt>
                <c:pt idx="3">
                  <c:v>50.517241379310342</c:v>
                </c:pt>
                <c:pt idx="4">
                  <c:v>92.941176470588246</c:v>
                </c:pt>
                <c:pt idx="5">
                  <c:v>100.26666666666667</c:v>
                </c:pt>
                <c:pt idx="6">
                  <c:v>156.62447257383963</c:v>
                </c:pt>
                <c:pt idx="7">
                  <c:v>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473-452C-AB5C-26299C78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41600"/>
        <c:axId val="139334784"/>
      </c:radarChart>
      <c:catAx>
        <c:axId val="140041600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334784"/>
        <c:crosses val="autoZero"/>
        <c:auto val="1"/>
        <c:lblAlgn val="ctr"/>
        <c:lblOffset val="100"/>
        <c:noMultiLvlLbl val="0"/>
      </c:catAx>
      <c:valAx>
        <c:axId val="13933478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40041600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MUJER'!$K$29:$R$29</c:f>
              <c:numCache>
                <c:formatCode>0.0</c:formatCode>
                <c:ptCount val="8"/>
                <c:pt idx="0">
                  <c:v>100</c:v>
                </c:pt>
                <c:pt idx="1">
                  <c:v>125.56962025316454</c:v>
                </c:pt>
                <c:pt idx="2">
                  <c:v>36.133333333333333</c:v>
                </c:pt>
                <c:pt idx="3">
                  <c:v>30.172413793103452</c:v>
                </c:pt>
                <c:pt idx="4">
                  <c:v>87.843137254901976</c:v>
                </c:pt>
                <c:pt idx="5">
                  <c:v>62.8</c:v>
                </c:pt>
                <c:pt idx="6">
                  <c:v>140.71729957805906</c:v>
                </c:pt>
                <c:pt idx="7">
                  <c:v>25.333333333333332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0A-4172-B875-0D5D32D2B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50784"/>
        <c:axId val="139352320"/>
      </c:radarChart>
      <c:catAx>
        <c:axId val="1393507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352320"/>
        <c:crosses val="autoZero"/>
        <c:auto val="1"/>
        <c:lblAlgn val="ctr"/>
        <c:lblOffset val="100"/>
        <c:noMultiLvlLbl val="0"/>
      </c:catAx>
      <c:valAx>
        <c:axId val="13935232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35078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MUJER'!$K$30:$R$30</c:f>
              <c:numCache>
                <c:formatCode>0.0</c:formatCode>
                <c:ptCount val="8"/>
                <c:pt idx="0">
                  <c:v>100</c:v>
                </c:pt>
                <c:pt idx="1">
                  <c:v>127.72151898734175</c:v>
                </c:pt>
                <c:pt idx="2">
                  <c:v>102.26666666666667</c:v>
                </c:pt>
                <c:pt idx="3">
                  <c:v>65.459770114942529</c:v>
                </c:pt>
                <c:pt idx="4">
                  <c:v>2.7450980392156867</c:v>
                </c:pt>
                <c:pt idx="5">
                  <c:v>54.4</c:v>
                </c:pt>
                <c:pt idx="6">
                  <c:v>132.36286919831221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A0-44C9-AA40-F2DA14BEF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84704"/>
        <c:axId val="139386240"/>
      </c:radarChart>
      <c:catAx>
        <c:axId val="13938470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386240"/>
        <c:crosses val="autoZero"/>
        <c:auto val="1"/>
        <c:lblAlgn val="ctr"/>
        <c:lblOffset val="100"/>
        <c:noMultiLvlLbl val="0"/>
      </c:catAx>
      <c:valAx>
        <c:axId val="1393862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38470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MUJER'!$K$31:$R$31</c:f>
              <c:numCache>
                <c:formatCode>0.0</c:formatCode>
                <c:ptCount val="8"/>
                <c:pt idx="0">
                  <c:v>100</c:v>
                </c:pt>
                <c:pt idx="1">
                  <c:v>91.561181434599149</c:v>
                </c:pt>
                <c:pt idx="2">
                  <c:v>41.733333333333334</c:v>
                </c:pt>
                <c:pt idx="3">
                  <c:v>32.931034482758626</c:v>
                </c:pt>
                <c:pt idx="4">
                  <c:v>35.686274509803923</c:v>
                </c:pt>
                <c:pt idx="5">
                  <c:v>39.866666666666667</c:v>
                </c:pt>
                <c:pt idx="6">
                  <c:v>104.0928270042194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761-486B-8F74-A47AAA10F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291648"/>
        <c:axId val="139305728"/>
      </c:radarChart>
      <c:catAx>
        <c:axId val="139291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305728"/>
        <c:crosses val="autoZero"/>
        <c:auto val="1"/>
        <c:lblAlgn val="ctr"/>
        <c:lblOffset val="100"/>
        <c:noMultiLvlLbl val="0"/>
      </c:catAx>
      <c:valAx>
        <c:axId val="139305728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291648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MUJER'!$K$32:$R$32</c:f>
              <c:numCache>
                <c:formatCode>0.0</c:formatCode>
                <c:ptCount val="8"/>
                <c:pt idx="0">
                  <c:v>100</c:v>
                </c:pt>
                <c:pt idx="1">
                  <c:v>155.06329113924048</c:v>
                </c:pt>
                <c:pt idx="2">
                  <c:v>68.13333333333334</c:v>
                </c:pt>
                <c:pt idx="3">
                  <c:v>62.011494252873568</c:v>
                </c:pt>
                <c:pt idx="4">
                  <c:v>63.921568627450988</c:v>
                </c:pt>
                <c:pt idx="5">
                  <c:v>110</c:v>
                </c:pt>
                <c:pt idx="6">
                  <c:v>150.67510548523205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09-4AC7-8C39-AD658788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03648"/>
        <c:axId val="139405184"/>
      </c:radarChart>
      <c:catAx>
        <c:axId val="13940364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405184"/>
        <c:crosses val="autoZero"/>
        <c:auto val="1"/>
        <c:lblAlgn val="ctr"/>
        <c:lblOffset val="100"/>
        <c:noMultiLvlLbl val="0"/>
      </c:catAx>
      <c:valAx>
        <c:axId val="139405184"/>
        <c:scaling>
          <c:orientation val="minMax"/>
          <c:min val="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403648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MUJER'!$K$33:$R$33</c:f>
              <c:numCache>
                <c:formatCode>0.0</c:formatCode>
                <c:ptCount val="8"/>
                <c:pt idx="0">
                  <c:v>100</c:v>
                </c:pt>
                <c:pt idx="1">
                  <c:v>143.24894514767934</c:v>
                </c:pt>
                <c:pt idx="2">
                  <c:v>71.733333333333334</c:v>
                </c:pt>
                <c:pt idx="3">
                  <c:v>60.402298850574716</c:v>
                </c:pt>
                <c:pt idx="4">
                  <c:v>60.196078431372555</c:v>
                </c:pt>
                <c:pt idx="5">
                  <c:v>80.933333333333337</c:v>
                </c:pt>
                <c:pt idx="6">
                  <c:v>154.34599156118142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BD9-4D32-A79E-866B538A6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21184"/>
        <c:axId val="139422720"/>
      </c:radarChart>
      <c:catAx>
        <c:axId val="13942118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9422720"/>
        <c:crosses val="autoZero"/>
        <c:auto val="1"/>
        <c:lblAlgn val="ctr"/>
        <c:lblOffset val="100"/>
        <c:noMultiLvlLbl val="0"/>
      </c:catAx>
      <c:valAx>
        <c:axId val="13942272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42118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MUJER'!$K$34:$R$34</c:f>
              <c:numCache>
                <c:formatCode>0.0</c:formatCode>
                <c:ptCount val="8"/>
                <c:pt idx="0">
                  <c:v>100</c:v>
                </c:pt>
                <c:pt idx="1">
                  <c:v>119.28270042194092</c:v>
                </c:pt>
                <c:pt idx="2">
                  <c:v>42</c:v>
                </c:pt>
                <c:pt idx="3">
                  <c:v>35.862068965517246</c:v>
                </c:pt>
                <c:pt idx="4">
                  <c:v>31.568627450980394</c:v>
                </c:pt>
                <c:pt idx="5">
                  <c:v>62.133333333333333</c:v>
                </c:pt>
                <c:pt idx="6">
                  <c:v>123.03797468354429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C1B-4B2E-8F33-A4E09A2AD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430144"/>
        <c:axId val="140447744"/>
      </c:radarChart>
      <c:catAx>
        <c:axId val="13943014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40447744"/>
        <c:crosses val="autoZero"/>
        <c:auto val="1"/>
        <c:lblAlgn val="ctr"/>
        <c:lblOffset val="100"/>
        <c:noMultiLvlLbl val="0"/>
      </c:catAx>
      <c:valAx>
        <c:axId val="140447744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943014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FF0000"/>
            </a:solidFill>
          </c:spPr>
          <c:cat>
            <c:strRef>
              <c:f>'DATOS MUJER'!$K$7:$R$7</c:f>
              <c:strCache>
                <c:ptCount val="8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Cancer Cérvico 
Uterino</c:v>
                </c:pt>
                <c:pt idx="3">
                  <c:v>Exploración Clinica 
de Mama</c:v>
                </c:pt>
                <c:pt idx="4">
                  <c:v>Mastografia</c:v>
                </c:pt>
                <c:pt idx="5">
                  <c:v>Diabetes Mellitus</c:v>
                </c:pt>
                <c:pt idx="6">
                  <c:v>Hipertension 
Arterial</c:v>
                </c:pt>
                <c:pt idx="7">
                  <c:v>Tuberculosis</c:v>
                </c:pt>
              </c:strCache>
            </c:strRef>
          </c:cat>
          <c:val>
            <c:numRef>
              <c:f>'DATOS MUJER'!$K$35:$R$35</c:f>
              <c:numCache>
                <c:formatCode>0.0</c:formatCode>
                <c:ptCount val="8"/>
                <c:pt idx="0">
                  <c:v>100</c:v>
                </c:pt>
                <c:pt idx="1">
                  <c:v>252.32067510548521</c:v>
                </c:pt>
                <c:pt idx="2">
                  <c:v>67.733333333333334</c:v>
                </c:pt>
                <c:pt idx="3">
                  <c:v>25</c:v>
                </c:pt>
                <c:pt idx="4">
                  <c:v>0</c:v>
                </c:pt>
                <c:pt idx="5">
                  <c:v>133.33333333333334</c:v>
                </c:pt>
                <c:pt idx="6">
                  <c:v>371.01265822784808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AF-414A-BA14-CB0B6F4F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455296"/>
        <c:axId val="140469376"/>
      </c:radarChart>
      <c:catAx>
        <c:axId val="140455296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40469376"/>
        <c:crosses val="autoZero"/>
        <c:auto val="1"/>
        <c:lblAlgn val="ctr"/>
        <c:lblOffset val="100"/>
        <c:noMultiLvlLbl val="0"/>
      </c:catAx>
      <c:valAx>
        <c:axId val="14046937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40455296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Pt>
            <c:idx val="1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54-44A7-BF40-3A926B5D725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554-44A7-BF40-3A926B5D725B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554-44A7-BF40-3A926B5D725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554-44A7-BF40-3A926B5D725B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554-44A7-BF40-3A926B5D725B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554-44A7-BF40-3A926B5D725B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554-44A7-BF40-3A926B5D725B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554-44A7-BF40-3A926B5D725B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554-44A7-BF40-3A926B5D725B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554-44A7-BF40-3A926B5D725B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554-44A7-BF40-3A926B5D72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MUJER'!$AT$8:$AT$32</c:f>
              <c:strCache>
                <c:ptCount val="25"/>
                <c:pt idx="0">
                  <c:v>UMF 
3</c:v>
                </c:pt>
                <c:pt idx="1">
                  <c:v>UMF 19</c:v>
                </c:pt>
                <c:pt idx="2">
                  <c:v>UMF 
9</c:v>
                </c:pt>
                <c:pt idx="3">
                  <c:v>UMF 16</c:v>
                </c:pt>
                <c:pt idx="4">
                  <c:v>UMF 
4</c:v>
                </c:pt>
                <c:pt idx="5">
                  <c:v>UMF 18</c:v>
                </c:pt>
                <c:pt idx="6">
                  <c:v>HGZ
10</c:v>
                </c:pt>
                <c:pt idx="7">
                  <c:v>UMF 27</c:v>
                </c:pt>
                <c:pt idx="8">
                  <c:v>HGSMF 15</c:v>
                </c:pt>
                <c:pt idx="9">
                  <c:v>UMF 13</c:v>
                </c:pt>
                <c:pt idx="10">
                  <c:v>UMF 17</c:v>
                </c:pt>
                <c:pt idx="11">
                  <c:v>UMF 
5</c:v>
                </c:pt>
                <c:pt idx="12">
                  <c:v>HGSZ 
8</c:v>
                </c:pt>
                <c:pt idx="13">
                  <c:v>UMF 11</c:v>
                </c:pt>
                <c:pt idx="14">
                  <c:v>UMF 24</c:v>
                </c:pt>
                <c:pt idx="15">
                  <c:v>UMF 26</c:v>
                </c:pt>
                <c:pt idx="16">
                  <c:v>UMF 14</c:v>
                </c:pt>
                <c:pt idx="17">
                  <c:v>UMF 
2</c:v>
                </c:pt>
                <c:pt idx="18">
                  <c:v>UMF 21</c:v>
                </c:pt>
                <c:pt idx="19">
                  <c:v>UMF 
7</c:v>
                </c:pt>
                <c:pt idx="20">
                  <c:v>UMF 12</c:v>
                </c:pt>
                <c:pt idx="21">
                  <c:v>UMF 22</c:v>
                </c:pt>
                <c:pt idx="22">
                  <c:v>UMF 25</c:v>
                </c:pt>
                <c:pt idx="23">
                  <c:v>HGSZ 
6</c:v>
                </c:pt>
                <c:pt idx="24">
                  <c:v>UMF 20</c:v>
                </c:pt>
              </c:strCache>
            </c:strRef>
          </c:cat>
          <c:val>
            <c:numRef>
              <c:f>'DATOS MUJER'!$BD$8:$BD$32</c:f>
              <c:numCache>
                <c:formatCode>0.0</c:formatCode>
                <c:ptCount val="25"/>
                <c:pt idx="0">
                  <c:v>76.894929220051182</c:v>
                </c:pt>
                <c:pt idx="1">
                  <c:v>74.574897510291763</c:v>
                </c:pt>
                <c:pt idx="2">
                  <c:v>74.479971285764421</c:v>
                </c:pt>
                <c:pt idx="3">
                  <c:v>68.166843402572724</c:v>
                </c:pt>
                <c:pt idx="4">
                  <c:v>66.870112481919875</c:v>
                </c:pt>
                <c:pt idx="5">
                  <c:v>66.722685529908162</c:v>
                </c:pt>
                <c:pt idx="6">
                  <c:v>66.534133780094322</c:v>
                </c:pt>
                <c:pt idx="7">
                  <c:v>66.205539044513486</c:v>
                </c:pt>
                <c:pt idx="8">
                  <c:v>65.242714993024705</c:v>
                </c:pt>
                <c:pt idx="9">
                  <c:v>65.053566599053411</c:v>
                </c:pt>
                <c:pt idx="10">
                  <c:v>64.705559692231319</c:v>
                </c:pt>
                <c:pt idx="11">
                  <c:v>64.466147799145844</c:v>
                </c:pt>
                <c:pt idx="12">
                  <c:v>64.051540127181369</c:v>
                </c:pt>
                <c:pt idx="13">
                  <c:v>61.888900835323227</c:v>
                </c:pt>
                <c:pt idx="14">
                  <c:v>58.558994702202128</c:v>
                </c:pt>
                <c:pt idx="15">
                  <c:v>55.829564536421287</c:v>
                </c:pt>
                <c:pt idx="16">
                  <c:v>55.475987132085471</c:v>
                </c:pt>
                <c:pt idx="17">
                  <c:v>54.114110521991421</c:v>
                </c:pt>
                <c:pt idx="18">
                  <c:v>53.838159229208919</c:v>
                </c:pt>
                <c:pt idx="19">
                  <c:v>53.510619773880741</c:v>
                </c:pt>
                <c:pt idx="20">
                  <c:v>53.194095180630086</c:v>
                </c:pt>
                <c:pt idx="21">
                  <c:v>51.55093888275519</c:v>
                </c:pt>
                <c:pt idx="22">
                  <c:v>51.056891737489401</c:v>
                </c:pt>
                <c:pt idx="23">
                  <c:v>48.984785199544675</c:v>
                </c:pt>
                <c:pt idx="24">
                  <c:v>47.346286513295844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E554-44A7-BF40-3A926B5D7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23392"/>
        <c:axId val="140524928"/>
      </c:barChart>
      <c:catAx>
        <c:axId val="14052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0524928"/>
        <c:crosses val="autoZero"/>
        <c:auto val="1"/>
        <c:lblAlgn val="ctr"/>
        <c:lblOffset val="100"/>
        <c:noMultiLvlLbl val="0"/>
      </c:catAx>
      <c:valAx>
        <c:axId val="1405249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405233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MUJER'!$A$45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MUJER'!$C$44:$I$44</c:f>
              <c:strCache>
                <c:ptCount val="7"/>
                <c:pt idx="0">
                  <c:v>Medicion de Peso y Talla</c:v>
                </c:pt>
                <c:pt idx="1">
                  <c:v>Cancer Cervico Uterino</c:v>
                </c:pt>
                <c:pt idx="2">
                  <c:v>Exploracion Clinica de Mama</c:v>
                </c:pt>
                <c:pt idx="3">
                  <c:v>Mastografia</c:v>
                </c:pt>
                <c:pt idx="4">
                  <c:v>Diabetes Mellitus</c:v>
                </c:pt>
                <c:pt idx="5">
                  <c:v>Hipertension Arterial</c:v>
                </c:pt>
                <c:pt idx="6">
                  <c:v>Tuberculosis</c:v>
                </c:pt>
              </c:strCache>
            </c:strRef>
          </c:cat>
          <c:val>
            <c:numRef>
              <c:f>'DATOS MUJER'!$C$45:$I$45</c:f>
              <c:numCache>
                <c:formatCode>0.0</c:formatCode>
                <c:ptCount val="7"/>
                <c:pt idx="0" formatCode="General">
                  <c:v>23.700000000000003</c:v>
                </c:pt>
                <c:pt idx="1">
                  <c:v>7.5</c:v>
                </c:pt>
                <c:pt idx="2" formatCode="General">
                  <c:v>17.399999999999999</c:v>
                </c:pt>
                <c:pt idx="3" formatCode="General">
                  <c:v>5.0999999999999996</c:v>
                </c:pt>
                <c:pt idx="4">
                  <c:v>7.5</c:v>
                </c:pt>
                <c:pt idx="5" formatCode="General">
                  <c:v>23.700000000000003</c:v>
                </c:pt>
                <c:pt idx="6" formatCode="0.00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52-4DDA-AA13-BDBF2E6F968F}"/>
            </c:ext>
          </c:extLst>
        </c:ser>
        <c:ser>
          <c:idx val="1"/>
          <c:order val="1"/>
          <c:tx>
            <c:strRef>
              <c:f>'DATOS MUJER'!$A$46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3.17182658749920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52-4DDA-AA13-BDBF2E6F96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MUJER'!$C$44:$I$44</c:f>
              <c:strCache>
                <c:ptCount val="7"/>
                <c:pt idx="0">
                  <c:v>Medicion de Peso y Talla</c:v>
                </c:pt>
                <c:pt idx="1">
                  <c:v>Cancer Cervico Uterino</c:v>
                </c:pt>
                <c:pt idx="2">
                  <c:v>Exploracion Clinica de Mama</c:v>
                </c:pt>
                <c:pt idx="3">
                  <c:v>Mastografia</c:v>
                </c:pt>
                <c:pt idx="4">
                  <c:v>Diabetes Mellitus</c:v>
                </c:pt>
                <c:pt idx="5">
                  <c:v>Hipertension Arterial</c:v>
                </c:pt>
                <c:pt idx="6">
                  <c:v>Tuberculosis</c:v>
                </c:pt>
              </c:strCache>
            </c:strRef>
          </c:cat>
          <c:val>
            <c:numRef>
              <c:f>'DATOS MUJER'!$C$46:$I$46</c:f>
              <c:numCache>
                <c:formatCode>0.0</c:formatCode>
                <c:ptCount val="7"/>
                <c:pt idx="0">
                  <c:v>35.64</c:v>
                </c:pt>
                <c:pt idx="1">
                  <c:v>6.67</c:v>
                </c:pt>
                <c:pt idx="2">
                  <c:v>13.06</c:v>
                </c:pt>
                <c:pt idx="3">
                  <c:v>3.8</c:v>
                </c:pt>
                <c:pt idx="4">
                  <c:v>5.85</c:v>
                </c:pt>
                <c:pt idx="5">
                  <c:v>38.700000000000003</c:v>
                </c:pt>
                <c:pt idx="6" formatCode="0.00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52-4DDA-AA13-BDBF2E6F9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568064"/>
        <c:axId val="140569600"/>
      </c:barChart>
      <c:catAx>
        <c:axId val="14056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40569600"/>
        <c:crosses val="autoZero"/>
        <c:auto val="1"/>
        <c:lblAlgn val="ctr"/>
        <c:lblOffset val="100"/>
        <c:noMultiLvlLbl val="0"/>
      </c:catAx>
      <c:valAx>
        <c:axId val="140569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056806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4459014282238314"/>
          <c:y val="0.88850505517343903"/>
          <c:w val="0.53304177602799652"/>
          <c:h val="8.3717191601049873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0"/>
          <c:order val="0"/>
          <c:spPr>
            <a:solidFill>
              <a:srgbClr val="00B050"/>
            </a:solidFill>
          </c:spPr>
          <c:cat>
            <c:strRef>
              <c:f>'DATOS NIÑO'!$I$7:$N$7</c:f>
              <c:strCache>
                <c:ptCount val="6"/>
                <c:pt idx="0">
                  <c:v>Incorporación a protocolos de atención preventiva</c:v>
                </c:pt>
                <c:pt idx="1">
                  <c:v>Medición de peso y talla &lt; 5 años</c:v>
                </c:pt>
                <c:pt idx="2">
                  <c:v>Medición de peso y talla 5 a 9 años</c:v>
                </c:pt>
                <c:pt idx="3">
                  <c:v>Prevención de anemia</c:v>
                </c:pt>
                <c:pt idx="4">
                  <c:v>Prevención de caries dental</c:v>
                </c:pt>
                <c:pt idx="5">
                  <c:v>Detección de defectos visuales</c:v>
                </c:pt>
              </c:strCache>
            </c:strRef>
          </c:cat>
          <c:val>
            <c:numRef>
              <c:f>'DATOS NIÑO'!$I$18:$N$18</c:f>
              <c:numCache>
                <c:formatCode>0.0</c:formatCode>
                <c:ptCount val="6"/>
                <c:pt idx="0">
                  <c:v>100</c:v>
                </c:pt>
                <c:pt idx="1">
                  <c:v>102.27848101265822</c:v>
                </c:pt>
                <c:pt idx="2">
                  <c:v>82.531645569620238</c:v>
                </c:pt>
                <c:pt idx="3">
                  <c:v>105.26315789473684</c:v>
                </c:pt>
                <c:pt idx="4">
                  <c:v>0</c:v>
                </c:pt>
                <c:pt idx="5">
                  <c:v>121.98312236286918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96-421D-BF2E-6F8DCA1BB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30624"/>
        <c:axId val="134414336"/>
      </c:radarChart>
      <c:catAx>
        <c:axId val="134330624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600"/>
            </a:pPr>
            <a:endParaRPr lang="es-MX"/>
          </a:p>
        </c:txPr>
        <c:crossAx val="134414336"/>
        <c:crosses val="autoZero"/>
        <c:auto val="1"/>
        <c:lblAlgn val="ctr"/>
        <c:lblOffset val="100"/>
        <c:noMultiLvlLbl val="0"/>
      </c:catAx>
      <c:valAx>
        <c:axId val="134414336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500"/>
            </a:pPr>
            <a:endParaRPr lang="es-MX"/>
          </a:p>
        </c:txPr>
        <c:crossAx val="134330624"/>
        <c:crosses val="autoZero"/>
        <c:crossBetween val="between"/>
        <c:majorUnit val="20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MUJER'!$C$88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MUJER'!$B$89:$B$94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MUJER'!$C$89:$C$94</c:f>
              <c:numCache>
                <c:formatCode>General</c:formatCode>
                <c:ptCount val="6"/>
                <c:pt idx="0">
                  <c:v>5.8</c:v>
                </c:pt>
                <c:pt idx="1">
                  <c:v>11.6</c:v>
                </c:pt>
                <c:pt idx="2">
                  <c:v>17.399999999999999</c:v>
                </c:pt>
                <c:pt idx="3">
                  <c:v>23.2</c:v>
                </c:pt>
                <c:pt idx="4" formatCode="0.0">
                  <c:v>29</c:v>
                </c:pt>
                <c:pt idx="5">
                  <c:v>34.799999999999997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CB-4B6F-8C5A-1DACFA0EA382}"/>
            </c:ext>
          </c:extLst>
        </c:ser>
        <c:ser>
          <c:idx val="1"/>
          <c:order val="1"/>
          <c:tx>
            <c:strRef>
              <c:f>'DATOS MUJER'!$D$88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MUJER'!$B$89:$B$94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MUJER'!$D$89:$D$94</c:f>
              <c:numCache>
                <c:formatCode>0.0</c:formatCode>
                <c:ptCount val="6"/>
                <c:pt idx="0">
                  <c:v>1.74</c:v>
                </c:pt>
                <c:pt idx="1">
                  <c:v>3.76</c:v>
                </c:pt>
                <c:pt idx="2">
                  <c:v>6.13</c:v>
                </c:pt>
                <c:pt idx="3">
                  <c:v>8.76</c:v>
                </c:pt>
                <c:pt idx="4">
                  <c:v>12.08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CB-4B6F-8C5A-1DACFA0EA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08640"/>
        <c:axId val="140610176"/>
      </c:lineChart>
      <c:catAx>
        <c:axId val="14060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0610176"/>
        <c:crosses val="autoZero"/>
        <c:auto val="1"/>
        <c:lblAlgn val="ctr"/>
        <c:lblOffset val="100"/>
        <c:noMultiLvlLbl val="0"/>
      </c:catAx>
      <c:valAx>
        <c:axId val="14061017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060864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MUJER'!$C$88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MUJER'!$B$117:$B$122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MUJER'!$C$117:$C$122</c:f>
              <c:numCache>
                <c:formatCode>General</c:formatCode>
                <c:ptCount val="6"/>
                <c:pt idx="0">
                  <c:v>1.7</c:v>
                </c:pt>
                <c:pt idx="1">
                  <c:v>3.4</c:v>
                </c:pt>
                <c:pt idx="2">
                  <c:v>5.0999999999999996</c:v>
                </c:pt>
                <c:pt idx="3">
                  <c:v>6.8</c:v>
                </c:pt>
                <c:pt idx="4">
                  <c:v>8.5</c:v>
                </c:pt>
                <c:pt idx="5">
                  <c:v>10.199999999999999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FD-4132-BF84-4A4E3A2C73EB}"/>
            </c:ext>
          </c:extLst>
        </c:ser>
        <c:ser>
          <c:idx val="1"/>
          <c:order val="1"/>
          <c:tx>
            <c:strRef>
              <c:f>'DATOS MUJER'!$D$88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MUJER'!$B$117:$B$122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MUJER'!$D$117:$D$122</c:f>
              <c:numCache>
                <c:formatCode>0.0</c:formatCode>
                <c:ptCount val="6"/>
                <c:pt idx="0">
                  <c:v>0.64</c:v>
                </c:pt>
                <c:pt idx="1">
                  <c:v>1.35</c:v>
                </c:pt>
                <c:pt idx="2">
                  <c:v>2.72</c:v>
                </c:pt>
                <c:pt idx="3">
                  <c:v>4.51</c:v>
                </c:pt>
                <c:pt idx="4">
                  <c:v>6.41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FD-4132-BF84-4A4E3A2C7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649216"/>
        <c:axId val="140650752"/>
      </c:lineChart>
      <c:catAx>
        <c:axId val="14064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0650752"/>
        <c:crosses val="autoZero"/>
        <c:auto val="1"/>
        <c:lblAlgn val="ctr"/>
        <c:lblOffset val="100"/>
        <c:noMultiLvlLbl val="0"/>
      </c:catAx>
      <c:valAx>
        <c:axId val="14065075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064921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MUJER'!$C$88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MUJER'!$B$146:$B$151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MUJER'!$C$146:$C$151</c:f>
              <c:numCache>
                <c:formatCode>General</c:formatCode>
                <c:ptCount val="6"/>
                <c:pt idx="0">
                  <c:v>2.5</c:v>
                </c:pt>
                <c:pt idx="1">
                  <c:v>5</c:v>
                </c:pt>
                <c:pt idx="2">
                  <c:v>7.5</c:v>
                </c:pt>
                <c:pt idx="3">
                  <c:v>10</c:v>
                </c:pt>
                <c:pt idx="4">
                  <c:v>12.5</c:v>
                </c:pt>
                <c:pt idx="5" formatCode="0.0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EA-4020-9D8F-F654E69A7AF8}"/>
            </c:ext>
          </c:extLst>
        </c:ser>
        <c:ser>
          <c:idx val="1"/>
          <c:order val="1"/>
          <c:tx>
            <c:strRef>
              <c:f>'DATOS MUJER'!$D$88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MUJER'!$B$146:$B$151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MUJER'!$D$146:$D$151</c:f>
              <c:numCache>
                <c:formatCode>0.0</c:formatCode>
                <c:ptCount val="6"/>
                <c:pt idx="0">
                  <c:v>0.94</c:v>
                </c:pt>
                <c:pt idx="1">
                  <c:v>1.98</c:v>
                </c:pt>
                <c:pt idx="2">
                  <c:v>3.25</c:v>
                </c:pt>
                <c:pt idx="3">
                  <c:v>4.6900000000000004</c:v>
                </c:pt>
                <c:pt idx="4">
                  <c:v>6.61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EA-4020-9D8F-F654E69A7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90080"/>
        <c:axId val="140191616"/>
      </c:lineChart>
      <c:catAx>
        <c:axId val="14019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0191616"/>
        <c:crosses val="autoZero"/>
        <c:auto val="1"/>
        <c:lblAlgn val="ctr"/>
        <c:lblOffset val="100"/>
        <c:noMultiLvlLbl val="0"/>
      </c:catAx>
      <c:valAx>
        <c:axId val="14019161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0190080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filled"/>
        <c:varyColors val="0"/>
        <c:ser>
          <c:idx val="1"/>
          <c:order val="1"/>
          <c:spPr>
            <a:solidFill>
              <a:schemeClr val="bg1">
                <a:lumMod val="50000"/>
              </a:schemeClr>
            </a:solidFill>
          </c:spPr>
          <c:cat>
            <c:strRef>
              <c:f>'DATOS HOMBRE'!$H$7:$L$7</c:f>
              <c:strCache>
                <c:ptCount val="5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Diabetes Mellitus</c:v>
                </c:pt>
                <c:pt idx="3">
                  <c:v>Hipertension Arterial</c:v>
                </c:pt>
                <c:pt idx="4">
                  <c:v>Tuberculosis</c:v>
                </c:pt>
              </c:strCache>
            </c:strRef>
          </c:cat>
          <c:val>
            <c:numRef>
              <c:f>'DATOS HOMBRE'!$H$38:$L$38</c:f>
              <c:numCache>
                <c:formatCode>0</c:formatCode>
                <c:ptCount val="5"/>
                <c:pt idx="0">
                  <c:v>100</c:v>
                </c:pt>
                <c:pt idx="1">
                  <c:v>100</c:v>
                </c:pt>
                <c:pt idx="2" formatCode="0.0">
                  <c:v>76.8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6F-4121-8502-D3921773A079}"/>
            </c:ext>
          </c:extLst>
        </c:ser>
        <c:ser>
          <c:idx val="0"/>
          <c:order val="0"/>
          <c:spPr>
            <a:solidFill>
              <a:schemeClr val="bg1">
                <a:lumMod val="50000"/>
              </a:schemeClr>
            </a:solidFill>
          </c:spPr>
          <c:dLbls>
            <c:dLbl>
              <c:idx val="0"/>
              <c:layout>
                <c:manualLayout>
                  <c:x val="7.8840547321012172E-2"/>
                  <c:y val="8.9397810264558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6F-4121-8502-D3921773A079}"/>
                </c:ext>
              </c:extLst>
            </c:dLbl>
            <c:dLbl>
              <c:idx val="1"/>
              <c:layout>
                <c:manualLayout>
                  <c:x val="4.4086247312366683E-2"/>
                  <c:y val="6.9952306822801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6F-4121-8502-D3921773A079}"/>
                </c:ext>
              </c:extLst>
            </c:dLbl>
            <c:dLbl>
              <c:idx val="2"/>
              <c:layout>
                <c:manualLayout>
                  <c:x val="8.4199997837558299E-2"/>
                  <c:y val="6.27943640744450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6F-4121-8502-D3921773A079}"/>
                </c:ext>
              </c:extLst>
            </c:dLbl>
            <c:dLbl>
              <c:idx val="3"/>
              <c:layout>
                <c:manualLayout>
                  <c:x val="-8.09746094318093E-2"/>
                  <c:y val="-4.82335676677937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6F-4121-8502-D3921773A079}"/>
                </c:ext>
              </c:extLst>
            </c:dLbl>
            <c:dLbl>
              <c:idx val="4"/>
              <c:layout>
                <c:manualLayout>
                  <c:x val="-1.8624562200732154E-2"/>
                  <c:y val="6.3371937374198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6F-4121-8502-D3921773A0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HOMBRE'!$H$7:$L$7</c:f>
              <c:strCache>
                <c:ptCount val="5"/>
                <c:pt idx="0">
                  <c:v>Incorporacion a protocolos de atencion preventiva</c:v>
                </c:pt>
                <c:pt idx="1">
                  <c:v>Medicion de peso 
y talla</c:v>
                </c:pt>
                <c:pt idx="2">
                  <c:v>Diabetes Mellitus</c:v>
                </c:pt>
                <c:pt idx="3">
                  <c:v>Hipertension Arterial</c:v>
                </c:pt>
                <c:pt idx="4">
                  <c:v>Tuberculosis</c:v>
                </c:pt>
              </c:strCache>
            </c:strRef>
          </c:cat>
          <c:val>
            <c:numRef>
              <c:f>'DATOS HOMBRE'!$H$38:$L$38</c:f>
              <c:numCache>
                <c:formatCode>0</c:formatCode>
                <c:ptCount val="5"/>
                <c:pt idx="0">
                  <c:v>100</c:v>
                </c:pt>
                <c:pt idx="1">
                  <c:v>100</c:v>
                </c:pt>
                <c:pt idx="2" formatCode="0.0">
                  <c:v>76.8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C6F-4121-8502-D3921773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25568"/>
        <c:axId val="140939648"/>
      </c:radarChart>
      <c:catAx>
        <c:axId val="140925568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</a:defRPr>
            </a:pPr>
            <a:endParaRPr lang="es-MX"/>
          </a:p>
        </c:txPr>
        <c:crossAx val="140939648"/>
        <c:crosses val="autoZero"/>
        <c:auto val="1"/>
        <c:lblAlgn val="ctr"/>
        <c:lblOffset val="100"/>
        <c:noMultiLvlLbl val="0"/>
      </c:catAx>
      <c:valAx>
        <c:axId val="140939648"/>
        <c:scaling>
          <c:orientation val="minMax"/>
          <c:min val="0"/>
        </c:scaling>
        <c:delete val="0"/>
        <c:axPos val="l"/>
        <c:majorGridlines/>
        <c:numFmt formatCode="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40925568"/>
        <c:crosses val="autoZero"/>
        <c:crossBetween val="between"/>
        <c:majorUnit val="20"/>
        <c:minorUnit val="4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4CF-470F-8BE5-090E2201ABE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4CF-470F-8BE5-090E2201ABE5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A4CF-470F-8BE5-090E2201ABE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A4CF-470F-8BE5-090E2201ABE5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A4CF-470F-8BE5-090E2201ABE5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A4CF-470F-8BE5-090E2201ABE5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A4CF-470F-8BE5-090E2201ABE5}"/>
              </c:ext>
            </c:extLst>
          </c:dPt>
          <c:dPt>
            <c:idx val="19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A4CF-470F-8BE5-090E2201ABE5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0-A4CF-470F-8BE5-090E2201ABE5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2-A4CF-470F-8BE5-090E2201ABE5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4-A4CF-470F-8BE5-090E2201ABE5}"/>
              </c:ext>
            </c:extLst>
          </c:dPt>
          <c:dPt>
            <c:idx val="23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6-A4CF-470F-8BE5-090E2201ABE5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8-A4CF-470F-8BE5-090E2201AB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HOMBRE'!$AG$11:$AG$35</c:f>
              <c:strCache>
                <c:ptCount val="25"/>
                <c:pt idx="0">
                  <c:v>UMF 21</c:v>
                </c:pt>
                <c:pt idx="1">
                  <c:v>UMF 19</c:v>
                </c:pt>
                <c:pt idx="2">
                  <c:v>UMF 12</c:v>
                </c:pt>
                <c:pt idx="3">
                  <c:v>UMF 
3</c:v>
                </c:pt>
                <c:pt idx="4">
                  <c:v>UMF 16</c:v>
                </c:pt>
                <c:pt idx="5">
                  <c:v>UMF 11</c:v>
                </c:pt>
                <c:pt idx="6">
                  <c:v>UMF 
4</c:v>
                </c:pt>
                <c:pt idx="7">
                  <c:v>UMF 
5</c:v>
                </c:pt>
                <c:pt idx="8">
                  <c:v>HGSZ 
8</c:v>
                </c:pt>
                <c:pt idx="9">
                  <c:v>UMF 
9</c:v>
                </c:pt>
                <c:pt idx="10">
                  <c:v>UMF 13</c:v>
                </c:pt>
                <c:pt idx="11">
                  <c:v>UMF 27</c:v>
                </c:pt>
                <c:pt idx="12">
                  <c:v>UMF 20</c:v>
                </c:pt>
                <c:pt idx="13">
                  <c:v>UMF 18</c:v>
                </c:pt>
                <c:pt idx="14">
                  <c:v>UMF 
7</c:v>
                </c:pt>
                <c:pt idx="15">
                  <c:v>UMF 17</c:v>
                </c:pt>
                <c:pt idx="16">
                  <c:v>HGZ
10</c:v>
                </c:pt>
                <c:pt idx="17">
                  <c:v>UMF 14</c:v>
                </c:pt>
                <c:pt idx="18">
                  <c:v>UMF 26</c:v>
                </c:pt>
                <c:pt idx="19">
                  <c:v>UMF 24</c:v>
                </c:pt>
                <c:pt idx="20">
                  <c:v>HGSMF 15</c:v>
                </c:pt>
                <c:pt idx="21">
                  <c:v>HGSZ 
6</c:v>
                </c:pt>
                <c:pt idx="22">
                  <c:v>UMF 22</c:v>
                </c:pt>
                <c:pt idx="23">
                  <c:v>UMF 25</c:v>
                </c:pt>
                <c:pt idx="24">
                  <c:v>UMF 
2</c:v>
                </c:pt>
              </c:strCache>
            </c:strRef>
          </c:cat>
          <c:val>
            <c:numRef>
              <c:f>'DATOS HOMBRE'!$AN$11:$AN$35</c:f>
              <c:numCache>
                <c:formatCode>0.0</c:formatCode>
                <c:ptCount val="25"/>
                <c:pt idx="0">
                  <c:v>99.77316455696203</c:v>
                </c:pt>
                <c:pt idx="1">
                  <c:v>94.187848101265814</c:v>
                </c:pt>
                <c:pt idx="2">
                  <c:v>86.243881856540071</c:v>
                </c:pt>
                <c:pt idx="3">
                  <c:v>85.244725738396625</c:v>
                </c:pt>
                <c:pt idx="4">
                  <c:v>83.641012658227851</c:v>
                </c:pt>
                <c:pt idx="5">
                  <c:v>75.107341772151898</c:v>
                </c:pt>
                <c:pt idx="6">
                  <c:v>69.777383966244727</c:v>
                </c:pt>
                <c:pt idx="7">
                  <c:v>67.001687763713079</c:v>
                </c:pt>
                <c:pt idx="8">
                  <c:v>66.71156118143459</c:v>
                </c:pt>
                <c:pt idx="9">
                  <c:v>65.620590717299578</c:v>
                </c:pt>
                <c:pt idx="10">
                  <c:v>65.472573839662445</c:v>
                </c:pt>
                <c:pt idx="11">
                  <c:v>65.443881856540088</c:v>
                </c:pt>
                <c:pt idx="12">
                  <c:v>61.610801687763704</c:v>
                </c:pt>
                <c:pt idx="13">
                  <c:v>60.939746835443032</c:v>
                </c:pt>
                <c:pt idx="14">
                  <c:v>60.1431223628692</c:v>
                </c:pt>
                <c:pt idx="15">
                  <c:v>58.298059071729966</c:v>
                </c:pt>
                <c:pt idx="16">
                  <c:v>57.722700421940921</c:v>
                </c:pt>
                <c:pt idx="17">
                  <c:v>56.357130801687752</c:v>
                </c:pt>
                <c:pt idx="18">
                  <c:v>55.830886075949373</c:v>
                </c:pt>
                <c:pt idx="19">
                  <c:v>55.476793248945135</c:v>
                </c:pt>
                <c:pt idx="20">
                  <c:v>55.349873417721518</c:v>
                </c:pt>
                <c:pt idx="21">
                  <c:v>51.320337552742615</c:v>
                </c:pt>
                <c:pt idx="22">
                  <c:v>50.781772151898728</c:v>
                </c:pt>
                <c:pt idx="23">
                  <c:v>48.380025316455693</c:v>
                </c:pt>
                <c:pt idx="24">
                  <c:v>46.758312236286912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A4CF-470F-8BE5-090E2201A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891840"/>
        <c:axId val="141897728"/>
      </c:barChart>
      <c:catAx>
        <c:axId val="141891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897728"/>
        <c:crosses val="autoZero"/>
        <c:auto val="1"/>
        <c:lblAlgn val="ctr"/>
        <c:lblOffset val="100"/>
        <c:noMultiLvlLbl val="0"/>
      </c:catAx>
      <c:valAx>
        <c:axId val="1418977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418918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68134136053799E-2"/>
          <c:y val="3.3943521669862767E-2"/>
          <c:w val="0.94752548309907347"/>
          <c:h val="0.774909256531868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'DATOS HOMBRE'!$A$45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rgbClr val="33CC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HOMBRE'!$C$44:$F$44</c:f>
              <c:strCache>
                <c:ptCount val="4"/>
                <c:pt idx="0">
                  <c:v>Medición de peso y talla</c:v>
                </c:pt>
                <c:pt idx="1">
                  <c:v>Diabetes Mellitus</c:v>
                </c:pt>
                <c:pt idx="2">
                  <c:v>Hipertensión Arterial</c:v>
                </c:pt>
                <c:pt idx="3">
                  <c:v>Tuberculosis</c:v>
                </c:pt>
              </c:strCache>
            </c:strRef>
          </c:cat>
          <c:val>
            <c:numRef>
              <c:f>'DATOS HOMBRE'!$C$45:$F$45</c:f>
              <c:numCache>
                <c:formatCode>0.0</c:formatCode>
                <c:ptCount val="4"/>
                <c:pt idx="0" formatCode="General">
                  <c:v>23.700000000000003</c:v>
                </c:pt>
                <c:pt idx="1">
                  <c:v>7.5</c:v>
                </c:pt>
                <c:pt idx="2" formatCode="General">
                  <c:v>23.700000000000003</c:v>
                </c:pt>
                <c:pt idx="3" formatCode="0.00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C0-4464-9192-17B228D49F66}"/>
            </c:ext>
          </c:extLst>
        </c:ser>
        <c:ser>
          <c:idx val="1"/>
          <c:order val="1"/>
          <c:tx>
            <c:strRef>
              <c:f>'DATOS HOMBRE'!$A$46</c:f>
              <c:strCache>
                <c:ptCount val="1"/>
                <c:pt idx="0">
                  <c:v>Logro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3.17182658749920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0-4464-9192-17B228D49F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HOMBRE'!$C$44:$F$44</c:f>
              <c:strCache>
                <c:ptCount val="4"/>
                <c:pt idx="0">
                  <c:v>Medición de peso y talla</c:v>
                </c:pt>
                <c:pt idx="1">
                  <c:v>Diabetes Mellitus</c:v>
                </c:pt>
                <c:pt idx="2">
                  <c:v>Hipertensión Arterial</c:v>
                </c:pt>
                <c:pt idx="3">
                  <c:v>Tuberculosis</c:v>
                </c:pt>
              </c:strCache>
            </c:strRef>
          </c:cat>
          <c:val>
            <c:numRef>
              <c:f>'DATOS HOMBRE'!$C$46:$F$46</c:f>
              <c:numCache>
                <c:formatCode>0.0</c:formatCode>
                <c:ptCount val="4"/>
                <c:pt idx="0">
                  <c:v>26.44</c:v>
                </c:pt>
                <c:pt idx="1">
                  <c:v>5.76</c:v>
                </c:pt>
                <c:pt idx="2">
                  <c:v>25.87</c:v>
                </c:pt>
                <c:pt idx="3" formatCode="0.00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4C0-4464-9192-17B228D49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928320"/>
        <c:axId val="141929856"/>
      </c:barChart>
      <c:catAx>
        <c:axId val="14192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41929856"/>
        <c:crosses val="autoZero"/>
        <c:auto val="1"/>
        <c:lblAlgn val="ctr"/>
        <c:lblOffset val="100"/>
        <c:noMultiLvlLbl val="0"/>
      </c:catAx>
      <c:valAx>
        <c:axId val="14192985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192832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4459010454827695"/>
          <c:y val="0.89289038417869704"/>
          <c:w val="0.53304177602799652"/>
          <c:h val="8.3717191601049873E-2"/>
        </c:manualLayout>
      </c:layout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HOMBRE'!$C$82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HOMBRE'!$B$83:$B$88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HOMBRE'!$C$83:$C$88</c:f>
              <c:numCache>
                <c:formatCode>0.0</c:formatCode>
                <c:ptCount val="6"/>
                <c:pt idx="0" formatCode="General">
                  <c:v>2.5</c:v>
                </c:pt>
                <c:pt idx="1">
                  <c:v>5</c:v>
                </c:pt>
                <c:pt idx="2" formatCode="General">
                  <c:v>7.5</c:v>
                </c:pt>
                <c:pt idx="3">
                  <c:v>10</c:v>
                </c:pt>
                <c:pt idx="4" formatCode="General">
                  <c:v>12.5</c:v>
                </c:pt>
                <c:pt idx="5" formatCode="General">
                  <c:v>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68-48AB-AFC1-56869E3B56A1}"/>
            </c:ext>
          </c:extLst>
        </c:ser>
        <c:ser>
          <c:idx val="1"/>
          <c:order val="1"/>
          <c:tx>
            <c:strRef>
              <c:f>'DATOS HOMBRE'!$D$82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237016421529424E-2"/>
                  <c:y val="-4.8393645161482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68-48AB-AFC1-56869E3B56A1}"/>
                </c:ext>
              </c:extLst>
            </c:dLbl>
            <c:dLbl>
              <c:idx val="1"/>
              <c:layout>
                <c:manualLayout>
                  <c:x val="-3.3237016421529424E-2"/>
                  <c:y val="-4.258056720078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68-48AB-AFC1-56869E3B56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HOMBRE'!$B$83:$B$88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HOMBRE'!$D$83:$D$88</c:f>
              <c:numCache>
                <c:formatCode>0.0</c:formatCode>
                <c:ptCount val="6"/>
                <c:pt idx="0">
                  <c:v>1.2</c:v>
                </c:pt>
                <c:pt idx="1">
                  <c:v>2.64</c:v>
                </c:pt>
                <c:pt idx="2">
                  <c:v>4.1100000000000003</c:v>
                </c:pt>
                <c:pt idx="3">
                  <c:v>5.87</c:v>
                </c:pt>
                <c:pt idx="4">
                  <c:v>7.92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A68-48AB-AFC1-56869E3B5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637888"/>
        <c:axId val="141656064"/>
      </c:lineChart>
      <c:catAx>
        <c:axId val="141637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656064"/>
        <c:crosses val="autoZero"/>
        <c:auto val="1"/>
        <c:lblAlgn val="ctr"/>
        <c:lblOffset val="100"/>
        <c:noMultiLvlLbl val="0"/>
      </c:catAx>
      <c:valAx>
        <c:axId val="14165606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1637888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'DATOS HOMBRE'!$C$82</c:f>
              <c:strCache>
                <c:ptCount val="1"/>
                <c:pt idx="0">
                  <c:v>Meta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HOMBRE'!$B$111:$B$116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HOMBRE'!$C$111:$C$116</c:f>
              <c:numCache>
                <c:formatCode>0.0</c:formatCode>
                <c:ptCount val="6"/>
                <c:pt idx="0" formatCode="General">
                  <c:v>7.9</c:v>
                </c:pt>
                <c:pt idx="1">
                  <c:v>15.8</c:v>
                </c:pt>
                <c:pt idx="2">
                  <c:v>23.700000000000003</c:v>
                </c:pt>
                <c:pt idx="3">
                  <c:v>31.6</c:v>
                </c:pt>
                <c:pt idx="4">
                  <c:v>39.5</c:v>
                </c:pt>
                <c:pt idx="5">
                  <c:v>47.400000000000006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6AF-4752-B9C4-E601B39A28B2}"/>
            </c:ext>
          </c:extLst>
        </c:ser>
        <c:ser>
          <c:idx val="1"/>
          <c:order val="1"/>
          <c:tx>
            <c:strRef>
              <c:f>'DATOS HOMBRE'!$D$82</c:f>
              <c:strCache>
                <c:ptCount val="1"/>
                <c:pt idx="0">
                  <c:v>Logro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237016421529424E-2"/>
                  <c:y val="-4.83936451614822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AF-4752-B9C4-E601B39A28B2}"/>
                </c:ext>
              </c:extLst>
            </c:dLbl>
            <c:dLbl>
              <c:idx val="1"/>
              <c:layout>
                <c:manualLayout>
                  <c:x val="-3.3237016421529424E-2"/>
                  <c:y val="-4.2580567200783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AF-4752-B9C4-E601B39A28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HOMBRE'!$B$111:$B$116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'DATOS HOMBRE'!$D$111:$D$116</c:f>
              <c:numCache>
                <c:formatCode>0.0</c:formatCode>
                <c:ptCount val="6"/>
                <c:pt idx="0">
                  <c:v>7.73</c:v>
                </c:pt>
                <c:pt idx="1">
                  <c:v>12.68</c:v>
                </c:pt>
                <c:pt idx="2">
                  <c:v>16.63</c:v>
                </c:pt>
                <c:pt idx="3">
                  <c:v>21.08</c:v>
                </c:pt>
                <c:pt idx="4">
                  <c:v>25.64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6AF-4752-B9C4-E601B39A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761152"/>
        <c:axId val="141762944"/>
      </c:lineChart>
      <c:catAx>
        <c:axId val="14176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1762944"/>
        <c:crosses val="autoZero"/>
        <c:auto val="1"/>
        <c:lblAlgn val="ctr"/>
        <c:lblOffset val="100"/>
        <c:noMultiLvlLbl val="0"/>
      </c:catAx>
      <c:valAx>
        <c:axId val="14176294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crossAx val="14176115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09048142468307"/>
          <c:y val="0.26353227271241381"/>
          <c:w val="0.3859104218749716"/>
          <c:h val="0.5581484085237941"/>
        </c:manualLayout>
      </c:layout>
      <c:radarChart>
        <c:radarStyle val="filled"/>
        <c:varyColors val="0"/>
        <c:ser>
          <c:idx val="0"/>
          <c:order val="0"/>
          <c:spPr>
            <a:solidFill>
              <a:srgbClr val="FFC000"/>
            </a:solidFill>
          </c:spPr>
          <c:dLbls>
            <c:dLbl>
              <c:idx val="0"/>
              <c:layout>
                <c:manualLayout>
                  <c:x val="7.1571884285157955E-2"/>
                  <c:y val="7.3838852302005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18-4C35-8916-B1809C75DB4E}"/>
                </c:ext>
              </c:extLst>
            </c:dLbl>
            <c:dLbl>
              <c:idx val="1"/>
              <c:layout>
                <c:manualLayout>
                  <c:x val="7.6105398988522616E-2"/>
                  <c:y val="6.17589183425095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100" b="1">
                      <a:solidFill>
                        <a:srgbClr val="C00000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7.2308119652414848E-2"/>
                      <c:h val="8.35493508765041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318-4C35-8916-B1809C75DB4E}"/>
                </c:ext>
              </c:extLst>
            </c:dLbl>
            <c:dLbl>
              <c:idx val="2"/>
              <c:layout>
                <c:manualLayout>
                  <c:x val="3.9063618326929006E-2"/>
                  <c:y val="3.5227175802783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318-4C35-8916-B1809C75DB4E}"/>
                </c:ext>
              </c:extLst>
            </c:dLbl>
            <c:dLbl>
              <c:idx val="3"/>
              <c:layout>
                <c:manualLayout>
                  <c:x val="9.4365847011642093E-2"/>
                  <c:y val="5.1844388492209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18-4C35-8916-B1809C75DB4E}"/>
                </c:ext>
              </c:extLst>
            </c:dLbl>
            <c:dLbl>
              <c:idx val="4"/>
              <c:layout>
                <c:manualLayout>
                  <c:x val="-8.3919187804493423E-2"/>
                  <c:y val="8.9152614209755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18-4C35-8916-B1809C75DB4E}"/>
                </c:ext>
              </c:extLst>
            </c:dLbl>
            <c:dLbl>
              <c:idx val="5"/>
              <c:layout>
                <c:manualLayout>
                  <c:x val="-2.1546697370714751E-2"/>
                  <c:y val="3.8712751235535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318-4C35-8916-B1809C75DB4E}"/>
                </c:ext>
              </c:extLst>
            </c:dLbl>
            <c:dLbl>
              <c:idx val="6"/>
              <c:layout>
                <c:manualLayout>
                  <c:x val="-2.5320707748398962E-2"/>
                  <c:y val="6.3214732713683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18-4C35-8916-B1809C75D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MAYOR'!$J$7:$P$7</c:f>
              <c:strCache>
                <c:ptCount val="7"/>
                <c:pt idx="0">
                  <c:v>Incorporación a protocolos de atención preventiva</c:v>
                </c:pt>
                <c:pt idx="1">
                  <c:v>Medición de peso y talla</c:v>
                </c:pt>
                <c:pt idx="2">
                  <c:v>Vacunación 
Antineumoccocica</c:v>
                </c:pt>
                <c:pt idx="3">
                  <c:v>Vacunación Antiinfluenza</c:v>
                </c:pt>
                <c:pt idx="4">
                  <c:v>Diabetes Mellitus</c:v>
                </c:pt>
                <c:pt idx="5">
                  <c:v>Hipertensión 
Arterial</c:v>
                </c:pt>
                <c:pt idx="6">
                  <c:v>Tuberculosis</c:v>
                </c:pt>
              </c:strCache>
            </c:strRef>
          </c:cat>
          <c:val>
            <c:numRef>
              <c:f>'DATOS ADULTO MAYOR'!$J$38:$P$38</c:f>
              <c:numCache>
                <c:formatCode>0</c:formatCode>
                <c:ptCount val="7"/>
                <c:pt idx="0" formatCode="0.0">
                  <c:v>99.89</c:v>
                </c:pt>
                <c:pt idx="1">
                  <c:v>100</c:v>
                </c:pt>
                <c:pt idx="2">
                  <c:v>100</c:v>
                </c:pt>
                <c:pt idx="3" formatCode="0.0">
                  <c:v>75.759493670886059</c:v>
                </c:pt>
                <c:pt idx="4" formatCode="0.0">
                  <c:v>60.133333333333333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318-4C35-8916-B1809C75D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605312"/>
        <c:axId val="142877440"/>
      </c:radarChart>
      <c:catAx>
        <c:axId val="1426053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>
                <a:solidFill>
                  <a:schemeClr val="tx1"/>
                </a:solidFill>
              </a:defRPr>
            </a:pPr>
            <a:endParaRPr lang="es-MX"/>
          </a:p>
        </c:txPr>
        <c:crossAx val="142877440"/>
        <c:crosses val="autoZero"/>
        <c:auto val="1"/>
        <c:lblAlgn val="ctr"/>
        <c:lblOffset val="100"/>
        <c:noMultiLvlLbl val="0"/>
      </c:catAx>
      <c:valAx>
        <c:axId val="142877440"/>
        <c:scaling>
          <c:orientation val="minMax"/>
          <c:max val="100"/>
        </c:scaling>
        <c:delete val="0"/>
        <c:axPos val="l"/>
        <c:majorGridlines/>
        <c:numFmt formatCode="0.0" sourceLinked="1"/>
        <c:majorTickMark val="cross"/>
        <c:minorTickMark val="none"/>
        <c:tickLblPos val="nextTo"/>
        <c:txPr>
          <a:bodyPr/>
          <a:lstStyle/>
          <a:p>
            <a:pPr>
              <a:defRPr sz="1100"/>
            </a:pPr>
            <a:endParaRPr lang="es-MX"/>
          </a:p>
        </c:txPr>
        <c:crossAx val="142605312"/>
        <c:crosses val="autoZero"/>
        <c:crossBetween val="between"/>
        <c:majorUnit val="20"/>
        <c:minorUnit val="4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9DB-4391-A921-06C824AE89B8}"/>
              </c:ext>
            </c:extLst>
          </c:dPt>
          <c:dPt>
            <c:idx val="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D9DB-4391-A921-06C824AE89B8}"/>
              </c:ext>
            </c:extLst>
          </c:dPt>
          <c:dPt>
            <c:idx val="1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9DB-4391-A921-06C824AE89B8}"/>
              </c:ext>
            </c:extLst>
          </c:dPt>
          <c:dPt>
            <c:idx val="1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D9DB-4391-A921-06C824AE89B8}"/>
              </c:ext>
            </c:extLst>
          </c:dPt>
          <c:dPt>
            <c:idx val="16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9DB-4391-A921-06C824AE89B8}"/>
              </c:ext>
            </c:extLst>
          </c:dPt>
          <c:dPt>
            <c:idx val="17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D9DB-4391-A921-06C824AE89B8}"/>
              </c:ext>
            </c:extLst>
          </c:dPt>
          <c:dPt>
            <c:idx val="18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D9DB-4391-A921-06C824AE89B8}"/>
              </c:ext>
            </c:extLst>
          </c:dPt>
          <c:dPt>
            <c:idx val="19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D9DB-4391-A921-06C824AE89B8}"/>
              </c:ext>
            </c:extLst>
          </c:dPt>
          <c:dPt>
            <c:idx val="2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D9DB-4391-A921-06C824AE89B8}"/>
              </c:ext>
            </c:extLst>
          </c:dPt>
          <c:dPt>
            <c:idx val="21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D9DB-4391-A921-06C824AE89B8}"/>
              </c:ext>
            </c:extLst>
          </c:dPt>
          <c:dPt>
            <c:idx val="2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D9DB-4391-A921-06C824AE89B8}"/>
              </c:ext>
            </c:extLst>
          </c:dPt>
          <c:dPt>
            <c:idx val="23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D9DB-4391-A921-06C824AE89B8}"/>
              </c:ext>
            </c:extLst>
          </c:dPt>
          <c:dPt>
            <c:idx val="24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D9DB-4391-A921-06C824AE89B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ADULTO MAYOR'!$AB$11:$AB$35</c:f>
              <c:strCache>
                <c:ptCount val="25"/>
                <c:pt idx="0">
                  <c:v>UMF 19</c:v>
                </c:pt>
                <c:pt idx="1">
                  <c:v>UMF 27</c:v>
                </c:pt>
                <c:pt idx="2">
                  <c:v>UMF 
3</c:v>
                </c:pt>
                <c:pt idx="3">
                  <c:v>UMF 
9</c:v>
                </c:pt>
                <c:pt idx="4">
                  <c:v>HGSZ 
8</c:v>
                </c:pt>
                <c:pt idx="5">
                  <c:v>UMF 16</c:v>
                </c:pt>
                <c:pt idx="6">
                  <c:v>UMF 18</c:v>
                </c:pt>
                <c:pt idx="7">
                  <c:v>UMF 13</c:v>
                </c:pt>
                <c:pt idx="8">
                  <c:v>UMF 12</c:v>
                </c:pt>
                <c:pt idx="9">
                  <c:v>UMF 11</c:v>
                </c:pt>
                <c:pt idx="10">
                  <c:v>UMF 
4</c:v>
                </c:pt>
                <c:pt idx="11">
                  <c:v>UMF 21</c:v>
                </c:pt>
                <c:pt idx="12">
                  <c:v>UMF 
7</c:v>
                </c:pt>
                <c:pt idx="13">
                  <c:v>HGSMF 15</c:v>
                </c:pt>
                <c:pt idx="14">
                  <c:v>HGZ
10</c:v>
                </c:pt>
                <c:pt idx="15">
                  <c:v>UMF 24</c:v>
                </c:pt>
                <c:pt idx="16">
                  <c:v>UMF 
2</c:v>
                </c:pt>
                <c:pt idx="17">
                  <c:v>UMF 17</c:v>
                </c:pt>
                <c:pt idx="18">
                  <c:v>UMF 22</c:v>
                </c:pt>
                <c:pt idx="19">
                  <c:v>UMF 26</c:v>
                </c:pt>
                <c:pt idx="20">
                  <c:v>UMF 
5</c:v>
                </c:pt>
                <c:pt idx="21">
                  <c:v>UMF 14</c:v>
                </c:pt>
                <c:pt idx="22">
                  <c:v>HGSZ 
6</c:v>
                </c:pt>
                <c:pt idx="23">
                  <c:v>UMF 20</c:v>
                </c:pt>
                <c:pt idx="24">
                  <c:v>UMF 25</c:v>
                </c:pt>
              </c:strCache>
            </c:strRef>
          </c:cat>
          <c:val>
            <c:numRef>
              <c:f>'DATOS ADULTO MAYOR'!$AK$11:$AK$35</c:f>
              <c:numCache>
                <c:formatCode>0.0</c:formatCode>
                <c:ptCount val="25"/>
                <c:pt idx="0">
                  <c:v>95.351295961422537</c:v>
                </c:pt>
                <c:pt idx="1">
                  <c:v>82.801084990958401</c:v>
                </c:pt>
                <c:pt idx="2">
                  <c:v>79.668414707655202</c:v>
                </c:pt>
                <c:pt idx="3">
                  <c:v>76.057444243520195</c:v>
                </c:pt>
                <c:pt idx="4">
                  <c:v>75.282218203737202</c:v>
                </c:pt>
                <c:pt idx="5">
                  <c:v>73.689089813140441</c:v>
                </c:pt>
                <c:pt idx="6">
                  <c:v>73.551416515973486</c:v>
                </c:pt>
                <c:pt idx="7">
                  <c:v>72.638878842676306</c:v>
                </c:pt>
                <c:pt idx="8">
                  <c:v>72.050693188667879</c:v>
                </c:pt>
                <c:pt idx="9">
                  <c:v>71.89349005424954</c:v>
                </c:pt>
                <c:pt idx="10">
                  <c:v>71.818203737191084</c:v>
                </c:pt>
                <c:pt idx="11">
                  <c:v>70.293911995177822</c:v>
                </c:pt>
                <c:pt idx="12">
                  <c:v>70.149547920433989</c:v>
                </c:pt>
                <c:pt idx="13">
                  <c:v>69.402109704641347</c:v>
                </c:pt>
                <c:pt idx="14">
                  <c:v>69.36552139843279</c:v>
                </c:pt>
                <c:pt idx="15">
                  <c:v>67.354731766124175</c:v>
                </c:pt>
                <c:pt idx="16">
                  <c:v>66.018264014466553</c:v>
                </c:pt>
                <c:pt idx="17">
                  <c:v>64.912839059674496</c:v>
                </c:pt>
                <c:pt idx="18">
                  <c:v>64.168595539481615</c:v>
                </c:pt>
                <c:pt idx="19">
                  <c:v>63.95010247136829</c:v>
                </c:pt>
                <c:pt idx="20">
                  <c:v>63.357866184448461</c:v>
                </c:pt>
                <c:pt idx="21">
                  <c:v>62.719770946353215</c:v>
                </c:pt>
                <c:pt idx="22">
                  <c:v>62.513562386980112</c:v>
                </c:pt>
                <c:pt idx="23">
                  <c:v>61.566666666666663</c:v>
                </c:pt>
                <c:pt idx="24">
                  <c:v>56.055822784810132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D9DB-4391-A921-06C824AE8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916224"/>
        <c:axId val="142930304"/>
      </c:barChart>
      <c:catAx>
        <c:axId val="14291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2930304"/>
        <c:crosses val="autoZero"/>
        <c:auto val="1"/>
        <c:lblAlgn val="ctr"/>
        <c:lblOffset val="100"/>
        <c:noMultiLvlLbl val="0"/>
      </c:catAx>
      <c:valAx>
        <c:axId val="14293030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0.0" sourceLinked="1"/>
        <c:majorTickMark val="out"/>
        <c:minorTickMark val="none"/>
        <c:tickLblPos val="nextTo"/>
        <c:crossAx val="1429162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9.xml"/><Relationship Id="rId2" Type="http://schemas.openxmlformats.org/officeDocument/2006/relationships/chart" Target="../charts/chart98.xml"/><Relationship Id="rId1" Type="http://schemas.openxmlformats.org/officeDocument/2006/relationships/image" Target="../media/image1.jpeg"/><Relationship Id="rId6" Type="http://schemas.openxmlformats.org/officeDocument/2006/relationships/chart" Target="../charts/chart102.xml"/><Relationship Id="rId5" Type="http://schemas.openxmlformats.org/officeDocument/2006/relationships/chart" Target="../charts/chart101.xml"/><Relationship Id="rId4" Type="http://schemas.openxmlformats.org/officeDocument/2006/relationships/chart" Target="../charts/chart10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4.xml"/><Relationship Id="rId2" Type="http://schemas.openxmlformats.org/officeDocument/2006/relationships/chart" Target="../charts/chart103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image" Target="../media/image1.jpe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18" Type="http://schemas.openxmlformats.org/officeDocument/2006/relationships/chart" Target="../charts/chart48.xml"/><Relationship Id="rId26" Type="http://schemas.openxmlformats.org/officeDocument/2006/relationships/chart" Target="../charts/chart56.xml"/><Relationship Id="rId3" Type="http://schemas.openxmlformats.org/officeDocument/2006/relationships/chart" Target="../charts/chart33.xml"/><Relationship Id="rId21" Type="http://schemas.openxmlformats.org/officeDocument/2006/relationships/chart" Target="../charts/chart51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17" Type="http://schemas.openxmlformats.org/officeDocument/2006/relationships/chart" Target="../charts/chart47.xml"/><Relationship Id="rId25" Type="http://schemas.openxmlformats.org/officeDocument/2006/relationships/chart" Target="../charts/chart55.xml"/><Relationship Id="rId2" Type="http://schemas.openxmlformats.org/officeDocument/2006/relationships/chart" Target="../charts/chart32.xml"/><Relationship Id="rId16" Type="http://schemas.openxmlformats.org/officeDocument/2006/relationships/chart" Target="../charts/chart46.xml"/><Relationship Id="rId20" Type="http://schemas.openxmlformats.org/officeDocument/2006/relationships/chart" Target="../charts/chart50.xml"/><Relationship Id="rId29" Type="http://schemas.openxmlformats.org/officeDocument/2006/relationships/chart" Target="../charts/chart59.xml"/><Relationship Id="rId1" Type="http://schemas.openxmlformats.org/officeDocument/2006/relationships/image" Target="../media/image1.jpeg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24" Type="http://schemas.openxmlformats.org/officeDocument/2006/relationships/chart" Target="../charts/chart54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23" Type="http://schemas.openxmlformats.org/officeDocument/2006/relationships/chart" Target="../charts/chart53.xml"/><Relationship Id="rId28" Type="http://schemas.openxmlformats.org/officeDocument/2006/relationships/chart" Target="../charts/chart58.xml"/><Relationship Id="rId10" Type="http://schemas.openxmlformats.org/officeDocument/2006/relationships/chart" Target="../charts/chart40.xml"/><Relationship Id="rId19" Type="http://schemas.openxmlformats.org/officeDocument/2006/relationships/chart" Target="../charts/chart49.xml"/><Relationship Id="rId31" Type="http://schemas.openxmlformats.org/officeDocument/2006/relationships/chart" Target="../charts/chart61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Relationship Id="rId22" Type="http://schemas.openxmlformats.org/officeDocument/2006/relationships/chart" Target="../charts/chart52.xml"/><Relationship Id="rId27" Type="http://schemas.openxmlformats.org/officeDocument/2006/relationships/chart" Target="../charts/chart57.xml"/><Relationship Id="rId30" Type="http://schemas.openxmlformats.org/officeDocument/2006/relationships/chart" Target="../charts/chart6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8.xml"/><Relationship Id="rId13" Type="http://schemas.openxmlformats.org/officeDocument/2006/relationships/chart" Target="../charts/chart73.xml"/><Relationship Id="rId18" Type="http://schemas.openxmlformats.org/officeDocument/2006/relationships/chart" Target="../charts/chart78.xml"/><Relationship Id="rId26" Type="http://schemas.openxmlformats.org/officeDocument/2006/relationships/chart" Target="../charts/chart86.xml"/><Relationship Id="rId3" Type="http://schemas.openxmlformats.org/officeDocument/2006/relationships/chart" Target="../charts/chart63.xml"/><Relationship Id="rId21" Type="http://schemas.openxmlformats.org/officeDocument/2006/relationships/chart" Target="../charts/chart81.xml"/><Relationship Id="rId7" Type="http://schemas.openxmlformats.org/officeDocument/2006/relationships/chart" Target="../charts/chart67.xml"/><Relationship Id="rId12" Type="http://schemas.openxmlformats.org/officeDocument/2006/relationships/chart" Target="../charts/chart72.xml"/><Relationship Id="rId17" Type="http://schemas.openxmlformats.org/officeDocument/2006/relationships/chart" Target="../charts/chart77.xml"/><Relationship Id="rId25" Type="http://schemas.openxmlformats.org/officeDocument/2006/relationships/chart" Target="../charts/chart85.xml"/><Relationship Id="rId2" Type="http://schemas.openxmlformats.org/officeDocument/2006/relationships/chart" Target="../charts/chart62.xml"/><Relationship Id="rId16" Type="http://schemas.openxmlformats.org/officeDocument/2006/relationships/chart" Target="../charts/chart76.xml"/><Relationship Id="rId20" Type="http://schemas.openxmlformats.org/officeDocument/2006/relationships/chart" Target="../charts/chart80.xml"/><Relationship Id="rId29" Type="http://schemas.openxmlformats.org/officeDocument/2006/relationships/chart" Target="../charts/chart89.xml"/><Relationship Id="rId1" Type="http://schemas.openxmlformats.org/officeDocument/2006/relationships/image" Target="../media/image1.jpeg"/><Relationship Id="rId6" Type="http://schemas.openxmlformats.org/officeDocument/2006/relationships/chart" Target="../charts/chart66.xml"/><Relationship Id="rId11" Type="http://schemas.openxmlformats.org/officeDocument/2006/relationships/chart" Target="../charts/chart71.xml"/><Relationship Id="rId24" Type="http://schemas.openxmlformats.org/officeDocument/2006/relationships/chart" Target="../charts/chart84.xml"/><Relationship Id="rId32" Type="http://schemas.openxmlformats.org/officeDocument/2006/relationships/chart" Target="../charts/chart92.xml"/><Relationship Id="rId5" Type="http://schemas.openxmlformats.org/officeDocument/2006/relationships/chart" Target="../charts/chart65.xml"/><Relationship Id="rId15" Type="http://schemas.openxmlformats.org/officeDocument/2006/relationships/chart" Target="../charts/chart75.xml"/><Relationship Id="rId23" Type="http://schemas.openxmlformats.org/officeDocument/2006/relationships/chart" Target="../charts/chart83.xml"/><Relationship Id="rId28" Type="http://schemas.openxmlformats.org/officeDocument/2006/relationships/chart" Target="../charts/chart88.xml"/><Relationship Id="rId10" Type="http://schemas.openxmlformats.org/officeDocument/2006/relationships/chart" Target="../charts/chart70.xml"/><Relationship Id="rId19" Type="http://schemas.openxmlformats.org/officeDocument/2006/relationships/chart" Target="../charts/chart79.xml"/><Relationship Id="rId31" Type="http://schemas.openxmlformats.org/officeDocument/2006/relationships/chart" Target="../charts/chart91.xml"/><Relationship Id="rId4" Type="http://schemas.openxmlformats.org/officeDocument/2006/relationships/chart" Target="../charts/chart64.xml"/><Relationship Id="rId9" Type="http://schemas.openxmlformats.org/officeDocument/2006/relationships/chart" Target="../charts/chart69.xml"/><Relationship Id="rId14" Type="http://schemas.openxmlformats.org/officeDocument/2006/relationships/chart" Target="../charts/chart74.xml"/><Relationship Id="rId22" Type="http://schemas.openxmlformats.org/officeDocument/2006/relationships/chart" Target="../charts/chart82.xml"/><Relationship Id="rId27" Type="http://schemas.openxmlformats.org/officeDocument/2006/relationships/chart" Target="../charts/chart87.xml"/><Relationship Id="rId30" Type="http://schemas.openxmlformats.org/officeDocument/2006/relationships/chart" Target="../charts/chart9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4.xml"/><Relationship Id="rId2" Type="http://schemas.openxmlformats.org/officeDocument/2006/relationships/chart" Target="../charts/chart93.xml"/><Relationship Id="rId1" Type="http://schemas.openxmlformats.org/officeDocument/2006/relationships/image" Target="../media/image1.jpeg"/><Relationship Id="rId6" Type="http://schemas.openxmlformats.org/officeDocument/2006/relationships/chart" Target="../charts/chart97.xml"/><Relationship Id="rId5" Type="http://schemas.openxmlformats.org/officeDocument/2006/relationships/chart" Target="../charts/chart96.xml"/><Relationship Id="rId4" Type="http://schemas.openxmlformats.org/officeDocument/2006/relationships/chart" Target="../charts/chart9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8817769" cy="800100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8817769" cy="800100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8817769" cy="800100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8817769" cy="800100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8817769" cy="800100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6</xdr:col>
      <xdr:colOff>114300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178594" y="0"/>
          <a:ext cx="8817769" cy="800100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2285429</xdr:colOff>
      <xdr:row>1</xdr:row>
      <xdr:rowOff>363745</xdr:rowOff>
    </xdr:to>
    <xdr:pic>
      <xdr:nvPicPr>
        <xdr:cNvPr id="21" name="0 Imagen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09" t="6389" r="57358" b="85422"/>
        <a:stretch>
          <a:fillRect/>
        </a:stretch>
      </xdr:blipFill>
      <xdr:spPr bwMode="auto">
        <a:xfrm>
          <a:off x="178594" y="0"/>
          <a:ext cx="3154585" cy="792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1252297</xdr:colOff>
      <xdr:row>8</xdr:row>
      <xdr:rowOff>130969</xdr:rowOff>
    </xdr:from>
    <xdr:to>
      <xdr:col>12</xdr:col>
      <xdr:colOff>454341</xdr:colOff>
      <xdr:row>22</xdr:row>
      <xdr:rowOff>91440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xmlns="" id="{F6D86E92-FD95-7BAB-1D77-1F927C04B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9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9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xmlns="" id="{00000000-0008-0000-09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xmlns="" id="{00000000-0008-0000-09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xmlns="" id="{00000000-0008-0000-09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xmlns="" id="{00000000-0008-0000-09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xmlns="" id="{00000000-0008-0000-09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9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xmlns="" id="{00000000-0008-0000-09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xmlns="" id="{00000000-0008-0000-09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xmlns="" id="{00000000-0008-0000-09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4 CuadroTexto">
            <a:extLst>
              <a:ext uri="{FF2B5EF4-FFF2-40B4-BE49-F238E27FC236}">
                <a16:creationId xmlns:a16="http://schemas.microsoft.com/office/drawing/2014/main" xmlns="" id="{00000000-0008-0000-09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xmlns="" id="{00000000-0008-0000-09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21 CuadroTexto">
            <a:extLst>
              <a:ext uri="{FF2B5EF4-FFF2-40B4-BE49-F238E27FC236}">
                <a16:creationId xmlns:a16="http://schemas.microsoft.com/office/drawing/2014/main" xmlns="" id="{00000000-0008-0000-09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xmlns="" id="{00000000-0008-0000-09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xmlns="" id="{00000000-0008-0000-0900-000019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xmlns="" id="{00000000-0008-0000-09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xmlns="" id="{00000000-0008-0000-0900-00001C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xmlns="" id="{00000000-0008-0000-09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xmlns="" id="{00000000-0008-0000-09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xmlns="" id="{00000000-0008-0000-09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xmlns="" id="{00000000-0008-0000-09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xmlns="" id="{00000000-0008-0000-09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xmlns="" id="{00000000-0008-0000-09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xmlns="" id="{00000000-0008-0000-09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xmlns="" id="{00000000-0008-0000-09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1238250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xmlns="" id="{00000000-0008-0000-09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xmlns="" id="{00000000-0008-0000-09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xmlns="" id="{00000000-0008-0000-0900-00002C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2</xdr:row>
      <xdr:rowOff>0</xdr:rowOff>
    </xdr:to>
    <xdr:pic>
      <xdr:nvPicPr>
        <xdr:cNvPr id="45" name="Imagen 6">
          <a:extLst>
            <a:ext uri="{FF2B5EF4-FFF2-40B4-BE49-F238E27FC236}">
              <a16:creationId xmlns:a16="http://schemas.microsoft.com/office/drawing/2014/main" xmlns="" id="{00000000-0008-0000-09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xmlns="" id="{00000000-0008-0000-0900-00002E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47" name="Imagen 6">
          <a:extLst>
            <a:ext uri="{FF2B5EF4-FFF2-40B4-BE49-F238E27FC236}">
              <a16:creationId xmlns:a16="http://schemas.microsoft.com/office/drawing/2014/main" xmlns="" id="{00000000-0008-0000-09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xmlns="" id="{00000000-0008-0000-0900-000030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49" name="Imagen 6">
          <a:extLst>
            <a:ext uri="{FF2B5EF4-FFF2-40B4-BE49-F238E27FC236}">
              <a16:creationId xmlns:a16="http://schemas.microsoft.com/office/drawing/2014/main" xmlns="" id="{00000000-0008-0000-09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xmlns="" id="{00000000-0008-0000-0900-000032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1" name="Imagen 6">
          <a:extLst>
            <a:ext uri="{FF2B5EF4-FFF2-40B4-BE49-F238E27FC236}">
              <a16:creationId xmlns:a16="http://schemas.microsoft.com/office/drawing/2014/main" xmlns="" id="{00000000-0008-0000-09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xmlns="" id="{00000000-0008-0000-0900-000034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3" name="Imagen 6">
          <a:extLst>
            <a:ext uri="{FF2B5EF4-FFF2-40B4-BE49-F238E27FC236}">
              <a16:creationId xmlns:a16="http://schemas.microsoft.com/office/drawing/2014/main" xmlns="" id="{00000000-0008-0000-09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xmlns="" id="{00000000-0008-0000-0900-000036000000}"/>
            </a:ext>
          </a:extLst>
        </xdr:cNvPr>
        <xdr:cNvSpPr txBox="1"/>
      </xdr:nvSpPr>
      <xdr:spPr>
        <a:xfrm>
          <a:off x="4819650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5" name="Imagen 6">
          <a:extLst>
            <a:ext uri="{FF2B5EF4-FFF2-40B4-BE49-F238E27FC236}">
              <a16:creationId xmlns:a16="http://schemas.microsoft.com/office/drawing/2014/main" xmlns="" id="{00000000-0008-0000-09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xmlns="" id="{00000000-0008-0000-0900-000038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7" name="Imagen 6">
          <a:extLst>
            <a:ext uri="{FF2B5EF4-FFF2-40B4-BE49-F238E27FC236}">
              <a16:creationId xmlns:a16="http://schemas.microsoft.com/office/drawing/2014/main" xmlns="" id="{00000000-0008-0000-09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00000000-0008-0000-0900-00003A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9" name="Imagen 6">
          <a:extLst>
            <a:ext uri="{FF2B5EF4-FFF2-40B4-BE49-F238E27FC236}">
              <a16:creationId xmlns:a16="http://schemas.microsoft.com/office/drawing/2014/main" xmlns="" id="{00000000-0008-0000-09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xmlns="" id="{00000000-0008-0000-0900-00003C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1" name="Imagen 6">
          <a:extLst>
            <a:ext uri="{FF2B5EF4-FFF2-40B4-BE49-F238E27FC236}">
              <a16:creationId xmlns:a16="http://schemas.microsoft.com/office/drawing/2014/main" xmlns="" id="{00000000-0008-0000-09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xmlns="" id="{00000000-0008-0000-0900-00003E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3" name="Imagen 6">
          <a:extLst>
            <a:ext uri="{FF2B5EF4-FFF2-40B4-BE49-F238E27FC236}">
              <a16:creationId xmlns:a16="http://schemas.microsoft.com/office/drawing/2014/main" xmlns="" id="{00000000-0008-0000-09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xmlns="" id="{00000000-0008-0000-0900-000040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5" name="Imagen 6">
          <a:extLst>
            <a:ext uri="{FF2B5EF4-FFF2-40B4-BE49-F238E27FC236}">
              <a16:creationId xmlns:a16="http://schemas.microsoft.com/office/drawing/2014/main" xmlns="" id="{00000000-0008-0000-09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xmlns="" id="{00000000-0008-0000-0900-000042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7" name="Imagen 6">
          <a:extLst>
            <a:ext uri="{FF2B5EF4-FFF2-40B4-BE49-F238E27FC236}">
              <a16:creationId xmlns:a16="http://schemas.microsoft.com/office/drawing/2014/main" xmlns="" id="{00000000-0008-0000-09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xmlns="" id="{00000000-0008-0000-0900-000044000000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9" name="Imagen 6">
          <a:extLst>
            <a:ext uri="{FF2B5EF4-FFF2-40B4-BE49-F238E27FC236}">
              <a16:creationId xmlns:a16="http://schemas.microsoft.com/office/drawing/2014/main" xmlns="" id="{00000000-0008-0000-09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xmlns="" id="{B5EB0C63-8AE8-494C-A533-C9480B7D5F4D}"/>
            </a:ext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71" name="Imagen 6">
          <a:extLst>
            <a:ext uri="{FF2B5EF4-FFF2-40B4-BE49-F238E27FC236}">
              <a16:creationId xmlns:a16="http://schemas.microsoft.com/office/drawing/2014/main" xmlns="" id="{07D8A128-5655-484F-A9EA-35B4C176B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992505</xdr:colOff>
      <xdr:row>0</xdr:row>
      <xdr:rowOff>0</xdr:rowOff>
    </xdr:from>
    <xdr:to>
      <xdr:col>9</xdr:col>
      <xdr:colOff>13</xdr:colOff>
      <xdr:row>1</xdr:row>
      <xdr:rowOff>445770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xmlns="" id="{E1BB349B-01C7-474C-83A4-BF3094F6B2EC}"/>
            </a:ext>
          </a:extLst>
        </xdr:cNvPr>
        <xdr:cNvSpPr txBox="1"/>
      </xdr:nvSpPr>
      <xdr:spPr>
        <a:xfrm>
          <a:off x="5381625" y="0"/>
          <a:ext cx="4410088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60960</xdr:colOff>
      <xdr:row>0</xdr:row>
      <xdr:rowOff>30480</xdr:rowOff>
    </xdr:from>
    <xdr:to>
      <xdr:col>5</xdr:col>
      <xdr:colOff>70485</xdr:colOff>
      <xdr:row>1</xdr:row>
      <xdr:rowOff>443865</xdr:rowOff>
    </xdr:to>
    <xdr:pic>
      <xdr:nvPicPr>
        <xdr:cNvPr id="73" name="Imagen 6">
          <a:extLst>
            <a:ext uri="{FF2B5EF4-FFF2-40B4-BE49-F238E27FC236}">
              <a16:creationId xmlns:a16="http://schemas.microsoft.com/office/drawing/2014/main" xmlns="" id="{7B17C217-7F09-40A4-BDD9-D7136C2C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6096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4" name="Text Box 2">
          <a:extLst>
            <a:ext uri="{FF2B5EF4-FFF2-40B4-BE49-F238E27FC236}"/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6" name="Text Box 2">
          <a:extLst>
            <a:ext uri="{FF2B5EF4-FFF2-40B4-BE49-F238E27FC236}"/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78" name="Text Box 2">
          <a:extLst>
            <a:ext uri="{FF2B5EF4-FFF2-40B4-BE49-F238E27FC236}"/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5</xdr:col>
      <xdr:colOff>257175</xdr:colOff>
      <xdr:row>1</xdr:row>
      <xdr:rowOff>438150</xdr:rowOff>
    </xdr:to>
    <xdr:pic>
      <xdr:nvPicPr>
        <xdr:cNvPr id="7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80" name="Text Box 2">
          <a:extLst>
            <a:ext uri="{FF2B5EF4-FFF2-40B4-BE49-F238E27FC236}"/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5</xdr:col>
      <xdr:colOff>257175</xdr:colOff>
      <xdr:row>1</xdr:row>
      <xdr:rowOff>438150</xdr:rowOff>
    </xdr:to>
    <xdr:pic>
      <xdr:nvPicPr>
        <xdr:cNvPr id="8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962025</xdr:colOff>
      <xdr:row>0</xdr:row>
      <xdr:rowOff>0</xdr:rowOff>
    </xdr:from>
    <xdr:to>
      <xdr:col>9</xdr:col>
      <xdr:colOff>0</xdr:colOff>
      <xdr:row>1</xdr:row>
      <xdr:rowOff>445770</xdr:rowOff>
    </xdr:to>
    <xdr:sp macro="" textlink="">
      <xdr:nvSpPr>
        <xdr:cNvPr id="82" name="Text Box 2">
          <a:extLst>
            <a:ext uri="{FF2B5EF4-FFF2-40B4-BE49-F238E27FC236}"/>
          </a:extLst>
        </xdr:cNvPr>
        <xdr:cNvSpPr txBox="1"/>
      </xdr:nvSpPr>
      <xdr:spPr>
        <a:xfrm>
          <a:off x="5229225" y="0"/>
          <a:ext cx="42862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5</xdr:col>
      <xdr:colOff>257175</xdr:colOff>
      <xdr:row>1</xdr:row>
      <xdr:rowOff>438150</xdr:rowOff>
    </xdr:to>
    <xdr:pic>
      <xdr:nvPicPr>
        <xdr:cNvPr id="8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0</xdr:colOff>
      <xdr:row>2</xdr:row>
      <xdr:rowOff>0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pSpPr>
          <a:grpSpLocks/>
        </xdr:cNvGrpSpPr>
      </xdr:nvGrpSpPr>
      <xdr:grpSpPr bwMode="auto">
        <a:xfrm>
          <a:off x="1243853" y="0"/>
          <a:ext cx="7048500" cy="851647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A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A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11</xdr:col>
      <xdr:colOff>537881</xdr:colOff>
      <xdr:row>46</xdr:row>
      <xdr:rowOff>33617</xdr:rowOff>
    </xdr:from>
    <xdr:to>
      <xdr:col>21</xdr:col>
      <xdr:colOff>616323</xdr:colOff>
      <xdr:row>80</xdr:row>
      <xdr:rowOff>22411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A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0</xdr:colOff>
      <xdr:row>39</xdr:row>
      <xdr:rowOff>0</xdr:rowOff>
    </xdr:from>
    <xdr:to>
      <xdr:col>40</xdr:col>
      <xdr:colOff>660800</xdr:colOff>
      <xdr:row>64</xdr:row>
      <xdr:rowOff>18907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5600</xdr:colOff>
      <xdr:row>47</xdr:row>
      <xdr:rowOff>67236</xdr:rowOff>
    </xdr:from>
    <xdr:to>
      <xdr:col>9</xdr:col>
      <xdr:colOff>123264</xdr:colOff>
      <xdr:row>71</xdr:row>
      <xdr:rowOff>133350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1246094</xdr:colOff>
      <xdr:row>93</xdr:row>
      <xdr:rowOff>23531</xdr:rowOff>
    </xdr:from>
    <xdr:to>
      <xdr:col>5</xdr:col>
      <xdr:colOff>437030</xdr:colOff>
      <xdr:row>110</xdr:row>
      <xdr:rowOff>11907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A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1246094</xdr:colOff>
      <xdr:row>122</xdr:row>
      <xdr:rowOff>23531</xdr:rowOff>
    </xdr:from>
    <xdr:to>
      <xdr:col>5</xdr:col>
      <xdr:colOff>437030</xdr:colOff>
      <xdr:row>139</xdr:row>
      <xdr:rowOff>11907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xmlns="" id="{00000000-0008-0000-0A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0</xdr:colOff>
      <xdr:row>2</xdr:row>
      <xdr:rowOff>0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pSpPr>
          <a:grpSpLocks/>
        </xdr:cNvGrpSpPr>
      </xdr:nvGrpSpPr>
      <xdr:grpSpPr bwMode="auto">
        <a:xfrm>
          <a:off x="1243853" y="0"/>
          <a:ext cx="7048500" cy="851647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B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B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3</xdr:col>
      <xdr:colOff>0</xdr:colOff>
      <xdr:row>47</xdr:row>
      <xdr:rowOff>0</xdr:rowOff>
    </xdr:from>
    <xdr:to>
      <xdr:col>10</xdr:col>
      <xdr:colOff>100854</xdr:colOff>
      <xdr:row>64</xdr:row>
      <xdr:rowOff>78441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0</xdr:colOff>
      <xdr:row>76</xdr:row>
      <xdr:rowOff>0</xdr:rowOff>
    </xdr:from>
    <xdr:to>
      <xdr:col>10</xdr:col>
      <xdr:colOff>100854</xdr:colOff>
      <xdr:row>93</xdr:row>
      <xdr:rowOff>78441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xmlns="" id="{00000000-0008-0000-01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xmlns="" id="{00000000-0008-0000-01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xmlns="" id="{00000000-0008-0000-01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xmlns="" id="{00000000-0008-0000-01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xmlns="" id="{00000000-0008-0000-01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xmlns="" id="{00000000-0008-0000-01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xmlns="" id="{00000000-0008-0000-01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10 CuadroTexto">
            <a:extLst>
              <a:ext uri="{FF2B5EF4-FFF2-40B4-BE49-F238E27FC236}">
                <a16:creationId xmlns:a16="http://schemas.microsoft.com/office/drawing/2014/main" xmlns="" id="{00000000-0008-0000-01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xmlns="" id="{00000000-0008-0000-01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xmlns="" id="{00000000-0008-0000-0100-000019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xmlns="" id="{00000000-0008-0000-01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xmlns="" id="{00000000-0008-0000-0100-00001C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xmlns="" id="{00000000-0008-0000-01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xmlns="" id="{00000000-0008-0000-01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xmlns="" id="{00000000-0008-0000-01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xmlns="" id="{00000000-0008-0000-01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xmlns="" id="{00000000-0008-0000-01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xmlns="" id="{00000000-0008-0000-01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xmlns="" id="{00000000-0008-0000-01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xmlns="" id="{00000000-0008-0000-01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xmlns="" id="{00000000-0008-0000-01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xmlns="" id="{00000000-0008-0000-01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8</xdr:col>
      <xdr:colOff>114300</xdr:colOff>
      <xdr:row>1</xdr:row>
      <xdr:rowOff>371475</xdr:rowOff>
    </xdr:to>
    <xdr:grpSp>
      <xdr:nvGrpSpPr>
        <xdr:cNvPr id="44" name="5 Grupo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GrpSpPr>
          <a:grpSpLocks/>
        </xdr:cNvGrpSpPr>
      </xdr:nvGrpSpPr>
      <xdr:grpSpPr bwMode="auto">
        <a:xfrm>
          <a:off x="182217" y="0"/>
          <a:ext cx="8057322" cy="851866"/>
          <a:chOff x="0" y="21055"/>
          <a:chExt cx="7021022" cy="772550"/>
        </a:xfrm>
      </xdr:grpSpPr>
      <xdr:pic>
        <xdr:nvPicPr>
          <xdr:cNvPr id="45" name="0 Imagen">
            <a:extLst>
              <a:ext uri="{FF2B5EF4-FFF2-40B4-BE49-F238E27FC236}">
                <a16:creationId xmlns:a16="http://schemas.microsoft.com/office/drawing/2014/main" xmlns="" id="{00000000-0008-0000-01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6" name="45 CuadroTexto">
            <a:extLst>
              <a:ext uri="{FF2B5EF4-FFF2-40B4-BE49-F238E27FC236}">
                <a16:creationId xmlns:a16="http://schemas.microsoft.com/office/drawing/2014/main" xmlns="" id="{00000000-0008-0000-0100-00002E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67151</xdr:colOff>
      <xdr:row>2</xdr:row>
      <xdr:rowOff>0</xdr:rowOff>
    </xdr:to>
    <xdr:pic>
      <xdr:nvPicPr>
        <xdr:cNvPr id="47" name="Imagen 4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67151</xdr:colOff>
      <xdr:row>1</xdr:row>
      <xdr:rowOff>434340</xdr:rowOff>
    </xdr:to>
    <xdr:pic>
      <xdr:nvPicPr>
        <xdr:cNvPr id="49" name="Imagen 4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67151</xdr:colOff>
      <xdr:row>1</xdr:row>
      <xdr:rowOff>434340</xdr:rowOff>
    </xdr:to>
    <xdr:pic>
      <xdr:nvPicPr>
        <xdr:cNvPr id="51" name="Imagen 4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67151</xdr:colOff>
      <xdr:row>1</xdr:row>
      <xdr:rowOff>434340</xdr:rowOff>
    </xdr:to>
    <xdr:pic>
      <xdr:nvPicPr>
        <xdr:cNvPr id="53" name="Imagen 4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67151</xdr:colOff>
      <xdr:row>1</xdr:row>
      <xdr:rowOff>434340</xdr:rowOff>
    </xdr:to>
    <xdr:pic>
      <xdr:nvPicPr>
        <xdr:cNvPr id="55" name="Imagen 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67151</xdr:colOff>
      <xdr:row>1</xdr:row>
      <xdr:rowOff>434340</xdr:rowOff>
    </xdr:to>
    <xdr:pic>
      <xdr:nvPicPr>
        <xdr:cNvPr id="57" name="Imagen 4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4676776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4" name="Imagen 4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48" name="Imagen 4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9" name="Imagen 4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1" name="Imagen 4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3" name="Imagen 4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5" name="Imagen 4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67" name="Imagen 4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434340</xdr:rowOff>
    </xdr:to>
    <xdr:pic>
      <xdr:nvPicPr>
        <xdr:cNvPr id="52" name="Imagen 4">
          <a:extLst>
            <a:ext uri="{FF2B5EF4-FFF2-40B4-BE49-F238E27FC236}">
              <a16:creationId xmlns:a16="http://schemas.microsoft.com/office/drawing/2014/main" xmlns="" id="{2A779C04-6BE1-4955-8B55-F9A3A1EF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xmlns="" id="{04DA8C09-2579-422E-AC58-5CB3719E7A68}"/>
            </a:ext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60960</xdr:colOff>
      <xdr:row>0</xdr:row>
      <xdr:rowOff>30480</xdr:rowOff>
    </xdr:from>
    <xdr:to>
      <xdr:col>5</xdr:col>
      <xdr:colOff>70485</xdr:colOff>
      <xdr:row>1</xdr:row>
      <xdr:rowOff>443865</xdr:rowOff>
    </xdr:to>
    <xdr:pic>
      <xdr:nvPicPr>
        <xdr:cNvPr id="70" name="Imagen 4">
          <a:extLst>
            <a:ext uri="{FF2B5EF4-FFF2-40B4-BE49-F238E27FC236}">
              <a16:creationId xmlns:a16="http://schemas.microsoft.com/office/drawing/2014/main" xmlns="" id="{C1302C25-D10F-4447-8F67-2188394B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6096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842011</xdr:colOff>
      <xdr:row>0</xdr:row>
      <xdr:rowOff>11430</xdr:rowOff>
    </xdr:from>
    <xdr:to>
      <xdr:col>9</xdr:col>
      <xdr:colOff>9497</xdr:colOff>
      <xdr:row>1</xdr:row>
      <xdr:rowOff>464851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xmlns="" id="{BF0E241D-1763-4FD4-94B8-7351F52C5800}"/>
            </a:ext>
          </a:extLst>
        </xdr:cNvPr>
        <xdr:cNvSpPr txBox="1"/>
      </xdr:nvSpPr>
      <xdr:spPr>
        <a:xfrm>
          <a:off x="5231131" y="11430"/>
          <a:ext cx="4493866" cy="933481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76200</xdr:colOff>
      <xdr:row>1</xdr:row>
      <xdr:rowOff>438150</xdr:rowOff>
    </xdr:to>
    <xdr:pic>
      <xdr:nvPicPr>
        <xdr:cNvPr id="7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73" name="Text Box 2">
          <a:extLst>
            <a:ext uri="{FF2B5EF4-FFF2-40B4-BE49-F238E27FC236}"/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3727</xdr:rowOff>
    </xdr:from>
    <xdr:to>
      <xdr:col>5</xdr:col>
      <xdr:colOff>76200</xdr:colOff>
      <xdr:row>1</xdr:row>
      <xdr:rowOff>413302</xdr:rowOff>
    </xdr:to>
    <xdr:pic>
      <xdr:nvPicPr>
        <xdr:cNvPr id="7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57150" y="3727"/>
          <a:ext cx="4292876" cy="889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819151</xdr:colOff>
      <xdr:row>0</xdr:row>
      <xdr:rowOff>19050</xdr:rowOff>
    </xdr:from>
    <xdr:to>
      <xdr:col>9</xdr:col>
      <xdr:colOff>9526</xdr:colOff>
      <xdr:row>1</xdr:row>
      <xdr:rowOff>464820</xdr:rowOff>
    </xdr:to>
    <xdr:sp macro="" textlink="">
      <xdr:nvSpPr>
        <xdr:cNvPr id="75" name="Text Box 2">
          <a:extLst>
            <a:ext uri="{FF2B5EF4-FFF2-40B4-BE49-F238E27FC236}"/>
          </a:extLst>
        </xdr:cNvPr>
        <xdr:cNvSpPr txBox="1"/>
      </xdr:nvSpPr>
      <xdr:spPr>
        <a:xfrm>
          <a:off x="5086351" y="1905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990599</xdr:colOff>
      <xdr:row>0</xdr:row>
      <xdr:rowOff>19050</xdr:rowOff>
    </xdr:from>
    <xdr:to>
      <xdr:col>9</xdr:col>
      <xdr:colOff>9525</xdr:colOff>
      <xdr:row>1</xdr:row>
      <xdr:rowOff>464820</xdr:rowOff>
    </xdr:to>
    <xdr:sp macro="" textlink="">
      <xdr:nvSpPr>
        <xdr:cNvPr id="76" name="Text Box 2">
          <a:extLst>
            <a:ext uri="{FF2B5EF4-FFF2-40B4-BE49-F238E27FC236}"/>
          </a:extLst>
        </xdr:cNvPr>
        <xdr:cNvSpPr txBox="1"/>
      </xdr:nvSpPr>
      <xdr:spPr>
        <a:xfrm>
          <a:off x="5257799" y="19050"/>
          <a:ext cx="4191001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266700</xdr:colOff>
      <xdr:row>1</xdr:row>
      <xdr:rowOff>438150</xdr:rowOff>
    </xdr:to>
    <xdr:pic>
      <xdr:nvPicPr>
        <xdr:cNvPr id="7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990599</xdr:colOff>
      <xdr:row>0</xdr:row>
      <xdr:rowOff>19050</xdr:rowOff>
    </xdr:from>
    <xdr:to>
      <xdr:col>9</xdr:col>
      <xdr:colOff>9525</xdr:colOff>
      <xdr:row>1</xdr:row>
      <xdr:rowOff>464820</xdr:rowOff>
    </xdr:to>
    <xdr:sp macro="" textlink="">
      <xdr:nvSpPr>
        <xdr:cNvPr id="78" name="Text Box 2">
          <a:extLst>
            <a:ext uri="{FF2B5EF4-FFF2-40B4-BE49-F238E27FC236}"/>
          </a:extLst>
        </xdr:cNvPr>
        <xdr:cNvSpPr txBox="1"/>
      </xdr:nvSpPr>
      <xdr:spPr>
        <a:xfrm>
          <a:off x="5257799" y="19050"/>
          <a:ext cx="4191001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266700</xdr:colOff>
      <xdr:row>1</xdr:row>
      <xdr:rowOff>438150</xdr:rowOff>
    </xdr:to>
    <xdr:pic>
      <xdr:nvPicPr>
        <xdr:cNvPr id="7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990599</xdr:colOff>
      <xdr:row>0</xdr:row>
      <xdr:rowOff>19050</xdr:rowOff>
    </xdr:from>
    <xdr:to>
      <xdr:col>9</xdr:col>
      <xdr:colOff>9525</xdr:colOff>
      <xdr:row>1</xdr:row>
      <xdr:rowOff>464820</xdr:rowOff>
    </xdr:to>
    <xdr:sp macro="" textlink="">
      <xdr:nvSpPr>
        <xdr:cNvPr id="80" name="Text Box 2">
          <a:extLst>
            <a:ext uri="{FF2B5EF4-FFF2-40B4-BE49-F238E27FC236}"/>
          </a:extLst>
        </xdr:cNvPr>
        <xdr:cNvSpPr txBox="1"/>
      </xdr:nvSpPr>
      <xdr:spPr>
        <a:xfrm>
          <a:off x="5257799" y="19050"/>
          <a:ext cx="4191001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28575</xdr:rowOff>
    </xdr:from>
    <xdr:to>
      <xdr:col>5</xdr:col>
      <xdr:colOff>266700</xdr:colOff>
      <xdr:row>1</xdr:row>
      <xdr:rowOff>438150</xdr:rowOff>
    </xdr:to>
    <xdr:pic>
      <xdr:nvPicPr>
        <xdr:cNvPr id="8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114300</xdr:colOff>
      <xdr:row>2</xdr:row>
      <xdr:rowOff>0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1434353" y="0"/>
          <a:ext cx="10143565" cy="851647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14</xdr:col>
      <xdr:colOff>352425</xdr:colOff>
      <xdr:row>9</xdr:row>
      <xdr:rowOff>145676</xdr:rowOff>
    </xdr:from>
    <xdr:to>
      <xdr:col>17</xdr:col>
      <xdr:colOff>552450</xdr:colOff>
      <xdr:row>19</xdr:row>
      <xdr:rowOff>123825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GrpSpPr/>
      </xdr:nvGrpSpPr>
      <xdr:grpSpPr>
        <a:xfrm>
          <a:off x="15648454" y="2543735"/>
          <a:ext cx="2486025" cy="2432237"/>
          <a:chOff x="15648454" y="2543735"/>
          <a:chExt cx="2486025" cy="1591796"/>
        </a:xfrm>
      </xdr:grpSpPr>
      <xdr:graphicFrame macro="">
        <xdr:nvGraphicFramePr>
          <xdr:cNvPr id="5" name="4 Gráfico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xmlns="" id="{00000000-0008-0000-0200-000007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24</a:t>
            </a:r>
            <a:endParaRPr lang="es-MX" sz="900"/>
          </a:p>
        </xdr:txBody>
      </xdr:sp>
    </xdr:grpSp>
    <xdr:clientData/>
  </xdr:twoCellAnchor>
  <xdr:twoCellAnchor>
    <xdr:from>
      <xdr:col>17</xdr:col>
      <xdr:colOff>280145</xdr:colOff>
      <xdr:row>9</xdr:row>
      <xdr:rowOff>145676</xdr:rowOff>
    </xdr:from>
    <xdr:to>
      <xdr:col>20</xdr:col>
      <xdr:colOff>480170</xdr:colOff>
      <xdr:row>19</xdr:row>
      <xdr:rowOff>123826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GrpSpPr/>
      </xdr:nvGrpSpPr>
      <xdr:grpSpPr>
        <a:xfrm>
          <a:off x="17862174" y="2543735"/>
          <a:ext cx="2486025" cy="2432238"/>
          <a:chOff x="18063882" y="2543735"/>
          <a:chExt cx="2486025" cy="1591797"/>
        </a:xfrm>
      </xdr:grpSpPr>
      <xdr:graphicFrame macro="">
        <xdr:nvGraphicFramePr>
          <xdr:cNvPr id="6" name="5 Gráfico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9" name="8 CuadroTexto">
            <a:extLst>
              <a:ext uri="{FF2B5EF4-FFF2-40B4-BE49-F238E27FC236}">
                <a16:creationId xmlns:a16="http://schemas.microsoft.com/office/drawing/2014/main" xmlns="" id="{00000000-0008-0000-0200-000009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5</a:t>
            </a:r>
            <a:endParaRPr lang="es-MX" sz="900"/>
          </a:p>
        </xdr:txBody>
      </xdr:sp>
    </xdr:grpSp>
    <xdr:clientData/>
  </xdr:twoCellAnchor>
  <xdr:twoCellAnchor>
    <xdr:from>
      <xdr:col>20</xdr:col>
      <xdr:colOff>253273</xdr:colOff>
      <xdr:row>9</xdr:row>
      <xdr:rowOff>141192</xdr:rowOff>
    </xdr:from>
    <xdr:to>
      <xdr:col>23</xdr:col>
      <xdr:colOff>453298</xdr:colOff>
      <xdr:row>19</xdr:row>
      <xdr:rowOff>119342</xdr:rowOff>
    </xdr:to>
    <xdr:grpSp>
      <xdr:nvGrpSpPr>
        <xdr:cNvPr id="11" name="10 Grup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GrpSpPr/>
      </xdr:nvGrpSpPr>
      <xdr:grpSpPr>
        <a:xfrm>
          <a:off x="20121302" y="2539251"/>
          <a:ext cx="2486025" cy="2432238"/>
          <a:chOff x="18063882" y="2543735"/>
          <a:chExt cx="2486025" cy="1591797"/>
        </a:xfrm>
      </xdr:grpSpPr>
      <xdr:graphicFrame macro="">
        <xdr:nvGraphicFramePr>
          <xdr:cNvPr id="12" name="11 Gráfico">
            <a:extLst>
              <a:ext uri="{FF2B5EF4-FFF2-40B4-BE49-F238E27FC236}">
                <a16:creationId xmlns:a16="http://schemas.microsoft.com/office/drawing/2014/main" xmlns="" id="{00000000-0008-0000-0200-00000C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200-00000D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25</a:t>
            </a:r>
            <a:endParaRPr lang="es-MX" sz="900"/>
          </a:p>
        </xdr:txBody>
      </xdr:sp>
    </xdr:grpSp>
    <xdr:clientData/>
  </xdr:twoCellAnchor>
  <xdr:twoCellAnchor>
    <xdr:from>
      <xdr:col>23</xdr:col>
      <xdr:colOff>56038</xdr:colOff>
      <xdr:row>9</xdr:row>
      <xdr:rowOff>145677</xdr:rowOff>
    </xdr:from>
    <xdr:to>
      <xdr:col>26</xdr:col>
      <xdr:colOff>256063</xdr:colOff>
      <xdr:row>19</xdr:row>
      <xdr:rowOff>123827</xdr:rowOff>
    </xdr:to>
    <xdr:grpSp>
      <xdr:nvGrpSpPr>
        <xdr:cNvPr id="14" name="13 Grupo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GrpSpPr/>
      </xdr:nvGrpSpPr>
      <xdr:grpSpPr>
        <a:xfrm>
          <a:off x="22210067" y="2543736"/>
          <a:ext cx="2486025" cy="2432238"/>
          <a:chOff x="18063882" y="2543735"/>
          <a:chExt cx="2486025" cy="1591797"/>
        </a:xfrm>
      </xdr:grpSpPr>
      <xdr:graphicFrame macro="">
        <xdr:nvGraphicFramePr>
          <xdr:cNvPr id="15" name="14 Gráfico">
            <a:extLst>
              <a:ext uri="{FF2B5EF4-FFF2-40B4-BE49-F238E27FC236}">
                <a16:creationId xmlns:a16="http://schemas.microsoft.com/office/drawing/2014/main" xmlns="" id="{00000000-0008-0000-0200-00000F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xmlns="" id="{00000000-0008-0000-0200-000010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20</a:t>
            </a:r>
            <a:endParaRPr lang="es-MX" sz="900"/>
          </a:p>
        </xdr:txBody>
      </xdr:sp>
    </xdr:grpSp>
    <xdr:clientData/>
  </xdr:twoCellAnchor>
  <xdr:twoCellAnchor>
    <xdr:from>
      <xdr:col>25</xdr:col>
      <xdr:colOff>750793</xdr:colOff>
      <xdr:row>9</xdr:row>
      <xdr:rowOff>145676</xdr:rowOff>
    </xdr:from>
    <xdr:to>
      <xdr:col>29</xdr:col>
      <xdr:colOff>188818</xdr:colOff>
      <xdr:row>19</xdr:row>
      <xdr:rowOff>123826</xdr:rowOff>
    </xdr:to>
    <xdr:grpSp>
      <xdr:nvGrpSpPr>
        <xdr:cNvPr id="17" name="16 Grupo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GrpSpPr/>
      </xdr:nvGrpSpPr>
      <xdr:grpSpPr>
        <a:xfrm>
          <a:off x="24428822" y="2543735"/>
          <a:ext cx="2486025" cy="2432238"/>
          <a:chOff x="18063882" y="2543735"/>
          <a:chExt cx="2486025" cy="1591797"/>
        </a:xfrm>
      </xdr:grpSpPr>
      <xdr:graphicFrame macro="">
        <xdr:nvGraphicFramePr>
          <xdr:cNvPr id="18" name="17 Gráfico">
            <a:extLst>
              <a:ext uri="{FF2B5EF4-FFF2-40B4-BE49-F238E27FC236}">
                <a16:creationId xmlns:a16="http://schemas.microsoft.com/office/drawing/2014/main" xmlns="" id="{00000000-0008-0000-0200-000012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xmlns="" id="{00000000-0008-0000-0200-000013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8</a:t>
            </a:r>
            <a:endParaRPr lang="es-MX" sz="900"/>
          </a:p>
        </xdr:txBody>
      </xdr:sp>
    </xdr:grpSp>
    <xdr:clientData/>
  </xdr:twoCellAnchor>
  <xdr:twoCellAnchor>
    <xdr:from>
      <xdr:col>28</xdr:col>
      <xdr:colOff>638726</xdr:colOff>
      <xdr:row>9</xdr:row>
      <xdr:rowOff>145671</xdr:rowOff>
    </xdr:from>
    <xdr:to>
      <xdr:col>32</xdr:col>
      <xdr:colOff>76751</xdr:colOff>
      <xdr:row>19</xdr:row>
      <xdr:rowOff>123821</xdr:rowOff>
    </xdr:to>
    <xdr:grpSp>
      <xdr:nvGrpSpPr>
        <xdr:cNvPr id="20" name="19 Grupo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GrpSpPr/>
      </xdr:nvGrpSpPr>
      <xdr:grpSpPr>
        <a:xfrm>
          <a:off x="26602755" y="2543730"/>
          <a:ext cx="2486025" cy="2432238"/>
          <a:chOff x="18063882" y="2543735"/>
          <a:chExt cx="2486025" cy="1591797"/>
        </a:xfrm>
      </xdr:grpSpPr>
      <xdr:graphicFrame macro="">
        <xdr:nvGraphicFramePr>
          <xdr:cNvPr id="21" name="20 Gráfico">
            <a:extLst>
              <a:ext uri="{FF2B5EF4-FFF2-40B4-BE49-F238E27FC236}">
                <a16:creationId xmlns:a16="http://schemas.microsoft.com/office/drawing/2014/main" xmlns="" id="{00000000-0008-0000-0200-000015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22" name="21 CuadroTexto">
            <a:extLst>
              <a:ext uri="{FF2B5EF4-FFF2-40B4-BE49-F238E27FC236}">
                <a16:creationId xmlns:a16="http://schemas.microsoft.com/office/drawing/2014/main" xmlns="" id="{00000000-0008-0000-0200-000016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</a:t>
            </a:r>
            <a:endParaRPr lang="es-MX" sz="900"/>
          </a:p>
        </xdr:txBody>
      </xdr:sp>
    </xdr:grpSp>
    <xdr:clientData/>
  </xdr:twoCellAnchor>
  <xdr:twoCellAnchor>
    <xdr:from>
      <xdr:col>31</xdr:col>
      <xdr:colOff>481859</xdr:colOff>
      <xdr:row>9</xdr:row>
      <xdr:rowOff>145676</xdr:rowOff>
    </xdr:from>
    <xdr:to>
      <xdr:col>34</xdr:col>
      <xdr:colOff>681884</xdr:colOff>
      <xdr:row>19</xdr:row>
      <xdr:rowOff>123826</xdr:rowOff>
    </xdr:to>
    <xdr:grpSp>
      <xdr:nvGrpSpPr>
        <xdr:cNvPr id="23" name="22 Grupo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GrpSpPr/>
      </xdr:nvGrpSpPr>
      <xdr:grpSpPr>
        <a:xfrm>
          <a:off x="28731888" y="2543735"/>
          <a:ext cx="2486025" cy="2432238"/>
          <a:chOff x="18063882" y="2543735"/>
          <a:chExt cx="2486025" cy="1591797"/>
        </a:xfrm>
      </xdr:grpSpPr>
      <xdr:graphicFrame macro="">
        <xdr:nvGraphicFramePr>
          <xdr:cNvPr id="24" name="23 Gráfico">
            <a:extLst>
              <a:ext uri="{FF2B5EF4-FFF2-40B4-BE49-F238E27FC236}">
                <a16:creationId xmlns:a16="http://schemas.microsoft.com/office/drawing/2014/main" xmlns="" id="{00000000-0008-0000-0200-000018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xmlns="" id="{00000000-0008-0000-0200-000019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10</a:t>
            </a:r>
            <a:endParaRPr lang="es-MX" sz="900"/>
          </a:p>
        </xdr:txBody>
      </xdr:sp>
    </xdr:grpSp>
    <xdr:clientData/>
  </xdr:twoCellAnchor>
  <xdr:twoCellAnchor>
    <xdr:from>
      <xdr:col>34</xdr:col>
      <xdr:colOff>302564</xdr:colOff>
      <xdr:row>9</xdr:row>
      <xdr:rowOff>145677</xdr:rowOff>
    </xdr:from>
    <xdr:to>
      <xdr:col>37</xdr:col>
      <xdr:colOff>502589</xdr:colOff>
      <xdr:row>19</xdr:row>
      <xdr:rowOff>123827</xdr:rowOff>
    </xdr:to>
    <xdr:grpSp>
      <xdr:nvGrpSpPr>
        <xdr:cNvPr id="26" name="25 Grupo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GrpSpPr/>
      </xdr:nvGrpSpPr>
      <xdr:grpSpPr>
        <a:xfrm>
          <a:off x="30838593" y="2543736"/>
          <a:ext cx="2486025" cy="2432238"/>
          <a:chOff x="18063882" y="2543735"/>
          <a:chExt cx="2486025" cy="1591797"/>
        </a:xfrm>
      </xdr:grpSpPr>
      <xdr:graphicFrame macro="">
        <xdr:nvGraphicFramePr>
          <xdr:cNvPr id="27" name="26 Gráfico">
            <a:extLst>
              <a:ext uri="{FF2B5EF4-FFF2-40B4-BE49-F238E27FC236}">
                <a16:creationId xmlns:a16="http://schemas.microsoft.com/office/drawing/2014/main" xmlns="" id="{00000000-0008-0000-0200-00001B000000}"/>
              </a:ext>
            </a:extLst>
          </xdr:cNvPr>
          <xdr:cNvGraphicFramePr/>
        </xdr:nvGraphicFramePr>
        <xdr:xfrm>
          <a:off x="18063882" y="2599766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xmlns="" id="{00000000-0008-0000-0200-00001C000000}"/>
              </a:ext>
            </a:extLst>
          </xdr:cNvPr>
          <xdr:cNvSpPr txBox="1"/>
        </xdr:nvSpPr>
        <xdr:spPr>
          <a:xfrm>
            <a:off x="18382718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6</a:t>
            </a:r>
            <a:endParaRPr lang="es-MX" sz="900"/>
          </a:p>
        </xdr:txBody>
      </xdr:sp>
    </xdr:grpSp>
    <xdr:clientData/>
  </xdr:twoCellAnchor>
  <xdr:twoCellAnchor>
    <xdr:from>
      <xdr:col>14</xdr:col>
      <xdr:colOff>347380</xdr:colOff>
      <xdr:row>19</xdr:row>
      <xdr:rowOff>22427</xdr:rowOff>
    </xdr:from>
    <xdr:to>
      <xdr:col>17</xdr:col>
      <xdr:colOff>547405</xdr:colOff>
      <xdr:row>29</xdr:row>
      <xdr:rowOff>45400</xdr:rowOff>
    </xdr:to>
    <xdr:grpSp>
      <xdr:nvGrpSpPr>
        <xdr:cNvPr id="29" name="28 Grupo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GrpSpPr/>
      </xdr:nvGrpSpPr>
      <xdr:grpSpPr>
        <a:xfrm>
          <a:off x="15643409" y="4874574"/>
          <a:ext cx="2486025" cy="1927973"/>
          <a:chOff x="15648454" y="2543735"/>
          <a:chExt cx="2486025" cy="1591796"/>
        </a:xfrm>
      </xdr:grpSpPr>
      <xdr:graphicFrame macro="">
        <xdr:nvGraphicFramePr>
          <xdr:cNvPr id="30" name="29 Gráfico">
            <a:extLst>
              <a:ext uri="{FF2B5EF4-FFF2-40B4-BE49-F238E27FC236}">
                <a16:creationId xmlns:a16="http://schemas.microsoft.com/office/drawing/2014/main" xmlns="" id="{00000000-0008-0000-0200-00001E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xmlns="" id="{00000000-0008-0000-0200-00001F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7</a:t>
            </a:r>
            <a:endParaRPr lang="es-MX" sz="900"/>
          </a:p>
        </xdr:txBody>
      </xdr:sp>
    </xdr:grpSp>
    <xdr:clientData/>
  </xdr:twoCellAnchor>
  <xdr:twoCellAnchor>
    <xdr:from>
      <xdr:col>17</xdr:col>
      <xdr:colOff>268954</xdr:colOff>
      <xdr:row>19</xdr:row>
      <xdr:rowOff>22411</xdr:rowOff>
    </xdr:from>
    <xdr:to>
      <xdr:col>20</xdr:col>
      <xdr:colOff>468979</xdr:colOff>
      <xdr:row>29</xdr:row>
      <xdr:rowOff>45384</xdr:rowOff>
    </xdr:to>
    <xdr:grpSp>
      <xdr:nvGrpSpPr>
        <xdr:cNvPr id="32" name="31 Grupo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GrpSpPr/>
      </xdr:nvGrpSpPr>
      <xdr:grpSpPr>
        <a:xfrm>
          <a:off x="17850983" y="4874558"/>
          <a:ext cx="2486025" cy="1927973"/>
          <a:chOff x="15648454" y="2543735"/>
          <a:chExt cx="2486025" cy="1591796"/>
        </a:xfrm>
      </xdr:grpSpPr>
      <xdr:graphicFrame macro="">
        <xdr:nvGraphicFramePr>
          <xdr:cNvPr id="33" name="32 Gráfico">
            <a:extLst>
              <a:ext uri="{FF2B5EF4-FFF2-40B4-BE49-F238E27FC236}">
                <a16:creationId xmlns:a16="http://schemas.microsoft.com/office/drawing/2014/main" xmlns="" id="{00000000-0008-0000-0200-000021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xmlns="" id="{00000000-0008-0000-0200-000022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9</a:t>
            </a:r>
            <a:endParaRPr lang="es-MX" sz="900"/>
          </a:p>
        </xdr:txBody>
      </xdr:sp>
    </xdr:grpSp>
    <xdr:clientData/>
  </xdr:twoCellAnchor>
  <xdr:twoCellAnchor>
    <xdr:from>
      <xdr:col>20</xdr:col>
      <xdr:colOff>257730</xdr:colOff>
      <xdr:row>19</xdr:row>
      <xdr:rowOff>22407</xdr:rowOff>
    </xdr:from>
    <xdr:to>
      <xdr:col>23</xdr:col>
      <xdr:colOff>457755</xdr:colOff>
      <xdr:row>29</xdr:row>
      <xdr:rowOff>45380</xdr:rowOff>
    </xdr:to>
    <xdr:grpSp>
      <xdr:nvGrpSpPr>
        <xdr:cNvPr id="35" name="34 Grupo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GrpSpPr/>
      </xdr:nvGrpSpPr>
      <xdr:grpSpPr>
        <a:xfrm>
          <a:off x="20125759" y="4874554"/>
          <a:ext cx="2486025" cy="1927973"/>
          <a:chOff x="15648454" y="2543735"/>
          <a:chExt cx="2486025" cy="1591796"/>
        </a:xfrm>
      </xdr:grpSpPr>
      <xdr:graphicFrame macro="">
        <xdr:nvGraphicFramePr>
          <xdr:cNvPr id="36" name="35 Gráfico">
            <a:extLst>
              <a:ext uri="{FF2B5EF4-FFF2-40B4-BE49-F238E27FC236}">
                <a16:creationId xmlns:a16="http://schemas.microsoft.com/office/drawing/2014/main" xmlns="" id="{00000000-0008-0000-0200-000024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xmlns="" id="{00000000-0008-0000-0200-000025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3</a:t>
            </a:r>
            <a:endParaRPr lang="es-MX" sz="900"/>
          </a:p>
        </xdr:txBody>
      </xdr:sp>
    </xdr:grpSp>
    <xdr:clientData/>
  </xdr:twoCellAnchor>
  <xdr:twoCellAnchor>
    <xdr:from>
      <xdr:col>23</xdr:col>
      <xdr:colOff>73974</xdr:colOff>
      <xdr:row>19</xdr:row>
      <xdr:rowOff>17923</xdr:rowOff>
    </xdr:from>
    <xdr:to>
      <xdr:col>26</xdr:col>
      <xdr:colOff>273999</xdr:colOff>
      <xdr:row>29</xdr:row>
      <xdr:rowOff>40896</xdr:rowOff>
    </xdr:to>
    <xdr:grpSp>
      <xdr:nvGrpSpPr>
        <xdr:cNvPr id="39" name="38 Grupo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GrpSpPr/>
      </xdr:nvGrpSpPr>
      <xdr:grpSpPr>
        <a:xfrm>
          <a:off x="22228003" y="4870070"/>
          <a:ext cx="2486025" cy="1927973"/>
          <a:chOff x="15648454" y="2543735"/>
          <a:chExt cx="2486025" cy="1591796"/>
        </a:xfrm>
      </xdr:grpSpPr>
      <xdr:graphicFrame macro="">
        <xdr:nvGraphicFramePr>
          <xdr:cNvPr id="40" name="39 Gráfico">
            <a:extLst>
              <a:ext uri="{FF2B5EF4-FFF2-40B4-BE49-F238E27FC236}">
                <a16:creationId xmlns:a16="http://schemas.microsoft.com/office/drawing/2014/main" xmlns="" id="{00000000-0008-0000-0200-000028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sp macro="" textlink="">
        <xdr:nvSpPr>
          <xdr:cNvPr id="41" name="40 CuadroTexto">
            <a:extLst>
              <a:ext uri="{FF2B5EF4-FFF2-40B4-BE49-F238E27FC236}">
                <a16:creationId xmlns:a16="http://schemas.microsoft.com/office/drawing/2014/main" xmlns="" id="{00000000-0008-0000-0200-000029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11</a:t>
            </a:r>
            <a:endParaRPr lang="es-MX" sz="900"/>
          </a:p>
        </xdr:txBody>
      </xdr:sp>
    </xdr:grpSp>
    <xdr:clientData/>
  </xdr:twoCellAnchor>
  <xdr:twoCellAnchor>
    <xdr:from>
      <xdr:col>25</xdr:col>
      <xdr:colOff>750807</xdr:colOff>
      <xdr:row>19</xdr:row>
      <xdr:rowOff>22411</xdr:rowOff>
    </xdr:from>
    <xdr:to>
      <xdr:col>29</xdr:col>
      <xdr:colOff>188832</xdr:colOff>
      <xdr:row>29</xdr:row>
      <xdr:rowOff>45384</xdr:rowOff>
    </xdr:to>
    <xdr:grpSp>
      <xdr:nvGrpSpPr>
        <xdr:cNvPr id="42" name="41 Grupo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GrpSpPr/>
      </xdr:nvGrpSpPr>
      <xdr:grpSpPr>
        <a:xfrm>
          <a:off x="24428836" y="4874558"/>
          <a:ext cx="2486025" cy="1927973"/>
          <a:chOff x="15648454" y="2543735"/>
          <a:chExt cx="2486025" cy="1591796"/>
        </a:xfrm>
      </xdr:grpSpPr>
      <xdr:graphicFrame macro="">
        <xdr:nvGraphicFramePr>
          <xdr:cNvPr id="43" name="42 Gráfico">
            <a:extLst>
              <a:ext uri="{FF2B5EF4-FFF2-40B4-BE49-F238E27FC236}">
                <a16:creationId xmlns:a16="http://schemas.microsoft.com/office/drawing/2014/main" xmlns="" id="{00000000-0008-0000-0200-00002B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44" name="43 CuadroTexto">
            <a:extLst>
              <a:ext uri="{FF2B5EF4-FFF2-40B4-BE49-F238E27FC236}">
                <a16:creationId xmlns:a16="http://schemas.microsoft.com/office/drawing/2014/main" xmlns="" id="{00000000-0008-0000-0200-00002C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12</a:t>
            </a:r>
            <a:endParaRPr lang="es-MX" sz="900"/>
          </a:p>
        </xdr:txBody>
      </xdr:sp>
    </xdr:grpSp>
    <xdr:clientData/>
  </xdr:twoCellAnchor>
  <xdr:twoCellAnchor>
    <xdr:from>
      <xdr:col>28</xdr:col>
      <xdr:colOff>661155</xdr:colOff>
      <xdr:row>19</xdr:row>
      <xdr:rowOff>22412</xdr:rowOff>
    </xdr:from>
    <xdr:to>
      <xdr:col>32</xdr:col>
      <xdr:colOff>99180</xdr:colOff>
      <xdr:row>29</xdr:row>
      <xdr:rowOff>45385</xdr:rowOff>
    </xdr:to>
    <xdr:grpSp>
      <xdr:nvGrpSpPr>
        <xdr:cNvPr id="45" name="44 Grupo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GrpSpPr/>
      </xdr:nvGrpSpPr>
      <xdr:grpSpPr>
        <a:xfrm>
          <a:off x="26625184" y="4874559"/>
          <a:ext cx="2486025" cy="1927973"/>
          <a:chOff x="15648454" y="2543735"/>
          <a:chExt cx="2486025" cy="1591796"/>
        </a:xfrm>
      </xdr:grpSpPr>
      <xdr:graphicFrame macro="">
        <xdr:nvGraphicFramePr>
          <xdr:cNvPr id="46" name="45 Gráfico">
            <a:extLst>
              <a:ext uri="{FF2B5EF4-FFF2-40B4-BE49-F238E27FC236}">
                <a16:creationId xmlns:a16="http://schemas.microsoft.com/office/drawing/2014/main" xmlns="" id="{00000000-0008-0000-0200-00002E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sp macro="" textlink="">
        <xdr:nvSpPr>
          <xdr:cNvPr id="47" name="46 CuadroTexto">
            <a:extLst>
              <a:ext uri="{FF2B5EF4-FFF2-40B4-BE49-F238E27FC236}">
                <a16:creationId xmlns:a16="http://schemas.microsoft.com/office/drawing/2014/main" xmlns="" id="{00000000-0008-0000-0200-00002F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13</a:t>
            </a:r>
            <a:endParaRPr lang="es-MX" sz="900"/>
          </a:p>
        </xdr:txBody>
      </xdr:sp>
    </xdr:grpSp>
    <xdr:clientData/>
  </xdr:twoCellAnchor>
  <xdr:twoCellAnchor>
    <xdr:from>
      <xdr:col>31</xdr:col>
      <xdr:colOff>481863</xdr:colOff>
      <xdr:row>19</xdr:row>
      <xdr:rowOff>22412</xdr:rowOff>
    </xdr:from>
    <xdr:to>
      <xdr:col>34</xdr:col>
      <xdr:colOff>681888</xdr:colOff>
      <xdr:row>29</xdr:row>
      <xdr:rowOff>45385</xdr:rowOff>
    </xdr:to>
    <xdr:grpSp>
      <xdr:nvGrpSpPr>
        <xdr:cNvPr id="48" name="47 Grupo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GrpSpPr/>
      </xdr:nvGrpSpPr>
      <xdr:grpSpPr>
        <a:xfrm>
          <a:off x="28731892" y="4874559"/>
          <a:ext cx="2486025" cy="1927973"/>
          <a:chOff x="15648454" y="2543735"/>
          <a:chExt cx="2486025" cy="1591796"/>
        </a:xfrm>
      </xdr:grpSpPr>
      <xdr:graphicFrame macro="">
        <xdr:nvGraphicFramePr>
          <xdr:cNvPr id="49" name="48 Gráfico">
            <a:extLst>
              <a:ext uri="{FF2B5EF4-FFF2-40B4-BE49-F238E27FC236}">
                <a16:creationId xmlns:a16="http://schemas.microsoft.com/office/drawing/2014/main" xmlns="" id="{00000000-0008-0000-0200-000031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xmlns="" id="{00000000-0008-0000-0200-000032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15</a:t>
            </a:r>
            <a:endParaRPr lang="es-MX" sz="900"/>
          </a:p>
        </xdr:txBody>
      </xdr:sp>
    </xdr:grpSp>
    <xdr:clientData/>
  </xdr:twoCellAnchor>
  <xdr:twoCellAnchor>
    <xdr:from>
      <xdr:col>34</xdr:col>
      <xdr:colOff>302572</xdr:colOff>
      <xdr:row>19</xdr:row>
      <xdr:rowOff>22411</xdr:rowOff>
    </xdr:from>
    <xdr:to>
      <xdr:col>37</xdr:col>
      <xdr:colOff>502597</xdr:colOff>
      <xdr:row>29</xdr:row>
      <xdr:rowOff>45384</xdr:rowOff>
    </xdr:to>
    <xdr:grpSp>
      <xdr:nvGrpSpPr>
        <xdr:cNvPr id="51" name="50 Grupo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GrpSpPr/>
      </xdr:nvGrpSpPr>
      <xdr:grpSpPr>
        <a:xfrm>
          <a:off x="30838601" y="4874558"/>
          <a:ext cx="2486025" cy="1927973"/>
          <a:chOff x="15648454" y="2543735"/>
          <a:chExt cx="2486025" cy="1591796"/>
        </a:xfrm>
      </xdr:grpSpPr>
      <xdr:graphicFrame macro="">
        <xdr:nvGraphicFramePr>
          <xdr:cNvPr id="52" name="51 Gráfico">
            <a:extLst>
              <a:ext uri="{FF2B5EF4-FFF2-40B4-BE49-F238E27FC236}">
                <a16:creationId xmlns:a16="http://schemas.microsoft.com/office/drawing/2014/main" xmlns="" id="{00000000-0008-0000-0200-000034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sp macro="" textlink="">
        <xdr:nvSpPr>
          <xdr:cNvPr id="53" name="52 CuadroTexto">
            <a:extLst>
              <a:ext uri="{FF2B5EF4-FFF2-40B4-BE49-F238E27FC236}">
                <a16:creationId xmlns:a16="http://schemas.microsoft.com/office/drawing/2014/main" xmlns="" id="{00000000-0008-0000-0200-000035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14</a:t>
            </a:r>
            <a:endParaRPr lang="es-MX" sz="900"/>
          </a:p>
        </xdr:txBody>
      </xdr:sp>
    </xdr:grpSp>
    <xdr:clientData/>
  </xdr:twoCellAnchor>
  <xdr:twoCellAnchor>
    <xdr:from>
      <xdr:col>14</xdr:col>
      <xdr:colOff>347384</xdr:colOff>
      <xdr:row>29</xdr:row>
      <xdr:rowOff>17</xdr:rowOff>
    </xdr:from>
    <xdr:to>
      <xdr:col>17</xdr:col>
      <xdr:colOff>547409</xdr:colOff>
      <xdr:row>39</xdr:row>
      <xdr:rowOff>22989</xdr:rowOff>
    </xdr:to>
    <xdr:grpSp>
      <xdr:nvGrpSpPr>
        <xdr:cNvPr id="54" name="53 Grupo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GrpSpPr/>
      </xdr:nvGrpSpPr>
      <xdr:grpSpPr>
        <a:xfrm>
          <a:off x="15643413" y="6757164"/>
          <a:ext cx="2486025" cy="1927972"/>
          <a:chOff x="15648454" y="2543735"/>
          <a:chExt cx="2486025" cy="1591796"/>
        </a:xfrm>
      </xdr:grpSpPr>
      <xdr:graphicFrame macro="">
        <xdr:nvGraphicFramePr>
          <xdr:cNvPr id="55" name="54 Gráfico">
            <a:extLst>
              <a:ext uri="{FF2B5EF4-FFF2-40B4-BE49-F238E27FC236}">
                <a16:creationId xmlns:a16="http://schemas.microsoft.com/office/drawing/2014/main" xmlns="" id="{00000000-0008-0000-0200-000037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sp macro="" textlink="">
        <xdr:nvSpPr>
          <xdr:cNvPr id="56" name="55 CuadroTexto">
            <a:extLst>
              <a:ext uri="{FF2B5EF4-FFF2-40B4-BE49-F238E27FC236}">
                <a16:creationId xmlns:a16="http://schemas.microsoft.com/office/drawing/2014/main" xmlns="" id="{00000000-0008-0000-0200-000038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16</a:t>
            </a:r>
            <a:endParaRPr lang="es-MX" sz="900"/>
          </a:p>
        </xdr:txBody>
      </xdr:sp>
    </xdr:grpSp>
    <xdr:clientData/>
  </xdr:twoCellAnchor>
  <xdr:twoCellAnchor>
    <xdr:from>
      <xdr:col>17</xdr:col>
      <xdr:colOff>257747</xdr:colOff>
      <xdr:row>29</xdr:row>
      <xdr:rowOff>0</xdr:rowOff>
    </xdr:from>
    <xdr:to>
      <xdr:col>20</xdr:col>
      <xdr:colOff>457772</xdr:colOff>
      <xdr:row>39</xdr:row>
      <xdr:rowOff>22972</xdr:rowOff>
    </xdr:to>
    <xdr:grpSp>
      <xdr:nvGrpSpPr>
        <xdr:cNvPr id="57" name="56 Grupo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GrpSpPr/>
      </xdr:nvGrpSpPr>
      <xdr:grpSpPr>
        <a:xfrm>
          <a:off x="17839776" y="6757147"/>
          <a:ext cx="2486025" cy="1927972"/>
          <a:chOff x="15648454" y="2543735"/>
          <a:chExt cx="2486025" cy="1591796"/>
        </a:xfrm>
      </xdr:grpSpPr>
      <xdr:graphicFrame macro="">
        <xdr:nvGraphicFramePr>
          <xdr:cNvPr id="58" name="57 Gráfico">
            <a:extLst>
              <a:ext uri="{FF2B5EF4-FFF2-40B4-BE49-F238E27FC236}">
                <a16:creationId xmlns:a16="http://schemas.microsoft.com/office/drawing/2014/main" xmlns="" id="{00000000-0008-0000-0200-00003A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59" name="58 CuadroTexto">
            <a:extLst>
              <a:ext uri="{FF2B5EF4-FFF2-40B4-BE49-F238E27FC236}">
                <a16:creationId xmlns:a16="http://schemas.microsoft.com/office/drawing/2014/main" xmlns="" id="{00000000-0008-0000-0200-00003B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19</a:t>
            </a:r>
            <a:endParaRPr lang="es-MX" sz="900"/>
          </a:p>
        </xdr:txBody>
      </xdr:sp>
    </xdr:grpSp>
    <xdr:clientData/>
  </xdr:twoCellAnchor>
  <xdr:twoCellAnchor>
    <xdr:from>
      <xdr:col>20</xdr:col>
      <xdr:colOff>257750</xdr:colOff>
      <xdr:row>29</xdr:row>
      <xdr:rowOff>0</xdr:rowOff>
    </xdr:from>
    <xdr:to>
      <xdr:col>23</xdr:col>
      <xdr:colOff>457775</xdr:colOff>
      <xdr:row>39</xdr:row>
      <xdr:rowOff>22972</xdr:rowOff>
    </xdr:to>
    <xdr:grpSp>
      <xdr:nvGrpSpPr>
        <xdr:cNvPr id="60" name="59 Grupo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GrpSpPr/>
      </xdr:nvGrpSpPr>
      <xdr:grpSpPr>
        <a:xfrm>
          <a:off x="20125779" y="6757147"/>
          <a:ext cx="2486025" cy="1927972"/>
          <a:chOff x="15648454" y="2543735"/>
          <a:chExt cx="2486025" cy="1591796"/>
        </a:xfrm>
      </xdr:grpSpPr>
      <xdr:graphicFrame macro="">
        <xdr:nvGraphicFramePr>
          <xdr:cNvPr id="61" name="60 Gráfico">
            <a:extLst>
              <a:ext uri="{FF2B5EF4-FFF2-40B4-BE49-F238E27FC236}">
                <a16:creationId xmlns:a16="http://schemas.microsoft.com/office/drawing/2014/main" xmlns="" id="{00000000-0008-0000-0200-00003D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sp macro="" textlink="">
        <xdr:nvSpPr>
          <xdr:cNvPr id="62" name="61 CuadroTexto">
            <a:extLst>
              <a:ext uri="{FF2B5EF4-FFF2-40B4-BE49-F238E27FC236}">
                <a16:creationId xmlns:a16="http://schemas.microsoft.com/office/drawing/2014/main" xmlns="" id="{00000000-0008-0000-0200-00003E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27</a:t>
            </a:r>
            <a:endParaRPr lang="es-MX" sz="900"/>
          </a:p>
        </xdr:txBody>
      </xdr:sp>
    </xdr:grpSp>
    <xdr:clientData/>
  </xdr:twoCellAnchor>
  <xdr:twoCellAnchor>
    <xdr:from>
      <xdr:col>23</xdr:col>
      <xdr:colOff>85200</xdr:colOff>
      <xdr:row>29</xdr:row>
      <xdr:rowOff>6722</xdr:rowOff>
    </xdr:from>
    <xdr:to>
      <xdr:col>26</xdr:col>
      <xdr:colOff>285225</xdr:colOff>
      <xdr:row>39</xdr:row>
      <xdr:rowOff>29694</xdr:rowOff>
    </xdr:to>
    <xdr:grpSp>
      <xdr:nvGrpSpPr>
        <xdr:cNvPr id="64" name="63 Grupo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GrpSpPr/>
      </xdr:nvGrpSpPr>
      <xdr:grpSpPr>
        <a:xfrm>
          <a:off x="22239229" y="6763869"/>
          <a:ext cx="2486025" cy="1927972"/>
          <a:chOff x="15648454" y="2543735"/>
          <a:chExt cx="2486025" cy="1591796"/>
        </a:xfrm>
      </xdr:grpSpPr>
      <xdr:graphicFrame macro="">
        <xdr:nvGraphicFramePr>
          <xdr:cNvPr id="65" name="64 Gráfico">
            <a:extLst>
              <a:ext uri="{FF2B5EF4-FFF2-40B4-BE49-F238E27FC236}">
                <a16:creationId xmlns:a16="http://schemas.microsoft.com/office/drawing/2014/main" xmlns="" id="{00000000-0008-0000-0200-000041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sp macro="" textlink="">
        <xdr:nvSpPr>
          <xdr:cNvPr id="66" name="65 CuadroTexto">
            <a:extLst>
              <a:ext uri="{FF2B5EF4-FFF2-40B4-BE49-F238E27FC236}">
                <a16:creationId xmlns:a16="http://schemas.microsoft.com/office/drawing/2014/main" xmlns="" id="{00000000-0008-0000-0200-000042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18</a:t>
            </a:r>
            <a:endParaRPr lang="es-MX" sz="900"/>
          </a:p>
        </xdr:txBody>
      </xdr:sp>
    </xdr:grpSp>
    <xdr:clientData/>
  </xdr:twoCellAnchor>
  <xdr:twoCellAnchor>
    <xdr:from>
      <xdr:col>25</xdr:col>
      <xdr:colOff>750804</xdr:colOff>
      <xdr:row>29</xdr:row>
      <xdr:rowOff>11206</xdr:rowOff>
    </xdr:from>
    <xdr:to>
      <xdr:col>29</xdr:col>
      <xdr:colOff>188829</xdr:colOff>
      <xdr:row>39</xdr:row>
      <xdr:rowOff>34178</xdr:rowOff>
    </xdr:to>
    <xdr:grpSp>
      <xdr:nvGrpSpPr>
        <xdr:cNvPr id="67" name="66 Grupo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GrpSpPr/>
      </xdr:nvGrpSpPr>
      <xdr:grpSpPr>
        <a:xfrm>
          <a:off x="24428833" y="6768353"/>
          <a:ext cx="2486025" cy="1927972"/>
          <a:chOff x="15648454" y="2543735"/>
          <a:chExt cx="2486025" cy="1591796"/>
        </a:xfrm>
      </xdr:grpSpPr>
      <xdr:graphicFrame macro="">
        <xdr:nvGraphicFramePr>
          <xdr:cNvPr id="68" name="67 Gráfico">
            <a:extLst>
              <a:ext uri="{FF2B5EF4-FFF2-40B4-BE49-F238E27FC236}">
                <a16:creationId xmlns:a16="http://schemas.microsoft.com/office/drawing/2014/main" xmlns="" id="{00000000-0008-0000-0200-000044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sp macro="" textlink="">
        <xdr:nvSpPr>
          <xdr:cNvPr id="69" name="68 CuadroTexto">
            <a:extLst>
              <a:ext uri="{FF2B5EF4-FFF2-40B4-BE49-F238E27FC236}">
                <a16:creationId xmlns:a16="http://schemas.microsoft.com/office/drawing/2014/main" xmlns="" id="{00000000-0008-0000-0200-000045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17</a:t>
            </a:r>
            <a:endParaRPr lang="es-MX" sz="900"/>
          </a:p>
        </xdr:txBody>
      </xdr:sp>
    </xdr:grpSp>
    <xdr:clientData/>
  </xdr:twoCellAnchor>
  <xdr:twoCellAnchor>
    <xdr:from>
      <xdr:col>28</xdr:col>
      <xdr:colOff>661157</xdr:colOff>
      <xdr:row>29</xdr:row>
      <xdr:rowOff>0</xdr:rowOff>
    </xdr:from>
    <xdr:to>
      <xdr:col>32</xdr:col>
      <xdr:colOff>99182</xdr:colOff>
      <xdr:row>39</xdr:row>
      <xdr:rowOff>22972</xdr:rowOff>
    </xdr:to>
    <xdr:grpSp>
      <xdr:nvGrpSpPr>
        <xdr:cNvPr id="70" name="69 Grupo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GrpSpPr/>
      </xdr:nvGrpSpPr>
      <xdr:grpSpPr>
        <a:xfrm>
          <a:off x="26625186" y="6757147"/>
          <a:ext cx="2486025" cy="1927972"/>
          <a:chOff x="15648454" y="2543735"/>
          <a:chExt cx="2486025" cy="1591796"/>
        </a:xfrm>
      </xdr:grpSpPr>
      <xdr:graphicFrame macro="">
        <xdr:nvGraphicFramePr>
          <xdr:cNvPr id="71" name="70 Gráfico">
            <a:extLst>
              <a:ext uri="{FF2B5EF4-FFF2-40B4-BE49-F238E27FC236}">
                <a16:creationId xmlns:a16="http://schemas.microsoft.com/office/drawing/2014/main" xmlns="" id="{00000000-0008-0000-0200-000047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sp macro="" textlink="">
        <xdr:nvSpPr>
          <xdr:cNvPr id="72" name="71 CuadroTexto">
            <a:extLst>
              <a:ext uri="{FF2B5EF4-FFF2-40B4-BE49-F238E27FC236}">
                <a16:creationId xmlns:a16="http://schemas.microsoft.com/office/drawing/2014/main" xmlns="" id="{00000000-0008-0000-0200-000048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4</a:t>
            </a:r>
            <a:endParaRPr lang="es-MX" sz="900"/>
          </a:p>
        </xdr:txBody>
      </xdr:sp>
    </xdr:grpSp>
    <xdr:clientData/>
  </xdr:twoCellAnchor>
  <xdr:twoCellAnchor>
    <xdr:from>
      <xdr:col>31</xdr:col>
      <xdr:colOff>481862</xdr:colOff>
      <xdr:row>29</xdr:row>
      <xdr:rowOff>0</xdr:rowOff>
    </xdr:from>
    <xdr:to>
      <xdr:col>34</xdr:col>
      <xdr:colOff>681887</xdr:colOff>
      <xdr:row>39</xdr:row>
      <xdr:rowOff>22972</xdr:rowOff>
    </xdr:to>
    <xdr:grpSp>
      <xdr:nvGrpSpPr>
        <xdr:cNvPr id="73" name="72 Grupo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GrpSpPr/>
      </xdr:nvGrpSpPr>
      <xdr:grpSpPr>
        <a:xfrm>
          <a:off x="28731891" y="6757147"/>
          <a:ext cx="2486025" cy="1927972"/>
          <a:chOff x="15648454" y="2543735"/>
          <a:chExt cx="2486025" cy="1591796"/>
        </a:xfrm>
      </xdr:grpSpPr>
      <xdr:graphicFrame macro="">
        <xdr:nvGraphicFramePr>
          <xdr:cNvPr id="74" name="73 Gráfico">
            <a:extLst>
              <a:ext uri="{FF2B5EF4-FFF2-40B4-BE49-F238E27FC236}">
                <a16:creationId xmlns:a16="http://schemas.microsoft.com/office/drawing/2014/main" xmlns="" id="{00000000-0008-0000-0200-00004A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sp macro="" textlink="">
        <xdr:nvSpPr>
          <xdr:cNvPr id="75" name="74 CuadroTexto">
            <a:extLst>
              <a:ext uri="{FF2B5EF4-FFF2-40B4-BE49-F238E27FC236}">
                <a16:creationId xmlns:a16="http://schemas.microsoft.com/office/drawing/2014/main" xmlns="" id="{00000000-0008-0000-0200-00004B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26</a:t>
            </a:r>
            <a:endParaRPr lang="es-MX" sz="900"/>
          </a:p>
        </xdr:txBody>
      </xdr:sp>
    </xdr:grpSp>
    <xdr:clientData/>
  </xdr:twoCellAnchor>
  <xdr:twoCellAnchor>
    <xdr:from>
      <xdr:col>34</xdr:col>
      <xdr:colOff>302566</xdr:colOff>
      <xdr:row>29</xdr:row>
      <xdr:rowOff>0</xdr:rowOff>
    </xdr:from>
    <xdr:to>
      <xdr:col>37</xdr:col>
      <xdr:colOff>502591</xdr:colOff>
      <xdr:row>39</xdr:row>
      <xdr:rowOff>22972</xdr:rowOff>
    </xdr:to>
    <xdr:grpSp>
      <xdr:nvGrpSpPr>
        <xdr:cNvPr id="76" name="75 Grupo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GrpSpPr/>
      </xdr:nvGrpSpPr>
      <xdr:grpSpPr>
        <a:xfrm>
          <a:off x="30838595" y="6757147"/>
          <a:ext cx="2486025" cy="1927972"/>
          <a:chOff x="15648454" y="2543735"/>
          <a:chExt cx="2486025" cy="1591796"/>
        </a:xfrm>
      </xdr:grpSpPr>
      <xdr:graphicFrame macro="">
        <xdr:nvGraphicFramePr>
          <xdr:cNvPr id="77" name="76 Gráfico">
            <a:extLst>
              <a:ext uri="{FF2B5EF4-FFF2-40B4-BE49-F238E27FC236}">
                <a16:creationId xmlns:a16="http://schemas.microsoft.com/office/drawing/2014/main" xmlns="" id="{00000000-0008-0000-0200-00004D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sp macro="" textlink="">
        <xdr:nvSpPr>
          <xdr:cNvPr id="78" name="77 CuadroTexto">
            <a:extLst>
              <a:ext uri="{FF2B5EF4-FFF2-40B4-BE49-F238E27FC236}">
                <a16:creationId xmlns:a16="http://schemas.microsoft.com/office/drawing/2014/main" xmlns="" id="{00000000-0008-0000-0200-00004E000000}"/>
              </a:ext>
            </a:extLst>
          </xdr:cNvPr>
          <xdr:cNvSpPr txBox="1"/>
        </xdr:nvSpPr>
        <xdr:spPr>
          <a:xfrm>
            <a:off x="15990794" y="2543735"/>
            <a:ext cx="1837765" cy="1792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22</a:t>
            </a:r>
            <a:endParaRPr lang="es-MX" sz="900"/>
          </a:p>
        </xdr:txBody>
      </xdr:sp>
    </xdr:grpSp>
    <xdr:clientData/>
  </xdr:twoCellAnchor>
  <xdr:twoCellAnchor>
    <xdr:from>
      <xdr:col>14</xdr:col>
      <xdr:colOff>336177</xdr:colOff>
      <xdr:row>38</xdr:row>
      <xdr:rowOff>67251</xdr:rowOff>
    </xdr:from>
    <xdr:to>
      <xdr:col>17</xdr:col>
      <xdr:colOff>536202</xdr:colOff>
      <xdr:row>48</xdr:row>
      <xdr:rowOff>100853</xdr:rowOff>
    </xdr:to>
    <xdr:grpSp>
      <xdr:nvGrpSpPr>
        <xdr:cNvPr id="80" name="79 Grupo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GrpSpPr/>
      </xdr:nvGrpSpPr>
      <xdr:grpSpPr>
        <a:xfrm>
          <a:off x="15632206" y="8572516"/>
          <a:ext cx="2486025" cy="1602425"/>
          <a:chOff x="15648454" y="2222698"/>
          <a:chExt cx="2486025" cy="1912833"/>
        </a:xfrm>
      </xdr:grpSpPr>
      <xdr:graphicFrame macro="">
        <xdr:nvGraphicFramePr>
          <xdr:cNvPr id="81" name="80 Gráfico">
            <a:extLst>
              <a:ext uri="{FF2B5EF4-FFF2-40B4-BE49-F238E27FC236}">
                <a16:creationId xmlns:a16="http://schemas.microsoft.com/office/drawing/2014/main" xmlns="" id="{00000000-0008-0000-0200-000051000000}"/>
              </a:ext>
            </a:extLst>
          </xdr:cNvPr>
          <xdr:cNvGraphicFramePr/>
        </xdr:nvGraphicFramePr>
        <xdr:xfrm>
          <a:off x="15648454" y="2599765"/>
          <a:ext cx="2486025" cy="15357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  <xdr:sp macro="" textlink="">
        <xdr:nvSpPr>
          <xdr:cNvPr id="82" name="81 CuadroTexto">
            <a:extLst>
              <a:ext uri="{FF2B5EF4-FFF2-40B4-BE49-F238E27FC236}">
                <a16:creationId xmlns:a16="http://schemas.microsoft.com/office/drawing/2014/main" xmlns="" id="{00000000-0008-0000-0200-000052000000}"/>
              </a:ext>
            </a:extLst>
          </xdr:cNvPr>
          <xdr:cNvSpPr txBox="1"/>
        </xdr:nvSpPr>
        <xdr:spPr>
          <a:xfrm>
            <a:off x="15990794" y="2222698"/>
            <a:ext cx="1837765" cy="2808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21</a:t>
            </a:r>
            <a:endParaRPr lang="es-MX" sz="900"/>
          </a:p>
        </xdr:txBody>
      </xdr:sp>
    </xdr:grpSp>
    <xdr:clientData/>
  </xdr:twoCellAnchor>
  <xdr:twoCellAnchor>
    <xdr:from>
      <xdr:col>10</xdr:col>
      <xdr:colOff>212919</xdr:colOff>
      <xdr:row>51</xdr:row>
      <xdr:rowOff>21064</xdr:rowOff>
    </xdr:from>
    <xdr:to>
      <xdr:col>18</xdr:col>
      <xdr:colOff>302560</xdr:colOff>
      <xdr:row>77</xdr:row>
      <xdr:rowOff>44823</xdr:rowOff>
    </xdr:to>
    <xdr:graphicFrame macro="">
      <xdr:nvGraphicFramePr>
        <xdr:cNvPr id="84" name="83 Gráfico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19</xdr:col>
      <xdr:colOff>656116</xdr:colOff>
      <xdr:row>42</xdr:row>
      <xdr:rowOff>78440</xdr:rowOff>
    </xdr:from>
    <xdr:to>
      <xdr:col>22</xdr:col>
      <xdr:colOff>207881</xdr:colOff>
      <xdr:row>44</xdr:row>
      <xdr:rowOff>11204</xdr:rowOff>
    </xdr:to>
    <xdr:sp macro="" textlink="">
      <xdr:nvSpPr>
        <xdr:cNvPr id="85" name="84 CuadroTexto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/>
      </xdr:nvSpPr>
      <xdr:spPr>
        <a:xfrm>
          <a:off x="19762145" y="7698440"/>
          <a:ext cx="1837765" cy="246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MX" sz="900"/>
            <a:t>DELEGACIÓN</a:t>
          </a:r>
          <a:r>
            <a:rPr lang="es-MX" sz="900" baseline="0"/>
            <a:t> ESTATAL NAYARIT</a:t>
          </a:r>
          <a:endParaRPr lang="es-MX" sz="900"/>
        </a:p>
      </xdr:txBody>
    </xdr:sp>
    <xdr:clientData/>
  </xdr:twoCellAnchor>
  <xdr:twoCellAnchor>
    <xdr:from>
      <xdr:col>41</xdr:col>
      <xdr:colOff>100854</xdr:colOff>
      <xdr:row>37</xdr:row>
      <xdr:rowOff>62754</xdr:rowOff>
    </xdr:from>
    <xdr:to>
      <xdr:col>54</xdr:col>
      <xdr:colOff>470648</xdr:colOff>
      <xdr:row>60</xdr:row>
      <xdr:rowOff>78442</xdr:rowOff>
    </xdr:to>
    <xdr:graphicFrame macro="">
      <xdr:nvGraphicFramePr>
        <xdr:cNvPr id="38" name="37 Gráfico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28014</xdr:colOff>
      <xdr:row>54</xdr:row>
      <xdr:rowOff>33618</xdr:rowOff>
    </xdr:from>
    <xdr:to>
      <xdr:col>7</xdr:col>
      <xdr:colOff>11205</xdr:colOff>
      <xdr:row>78</xdr:row>
      <xdr:rowOff>99732</xdr:rowOff>
    </xdr:to>
    <xdr:graphicFrame macro="">
      <xdr:nvGraphicFramePr>
        <xdr:cNvPr id="83" name="82 Gráfico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1417544</xdr:colOff>
      <xdr:row>94</xdr:row>
      <xdr:rowOff>23531</xdr:rowOff>
    </xdr:from>
    <xdr:to>
      <xdr:col>5</xdr:col>
      <xdr:colOff>437030</xdr:colOff>
      <xdr:row>111</xdr:row>
      <xdr:rowOff>99731</xdr:rowOff>
    </xdr:to>
    <xdr:graphicFrame macro="">
      <xdr:nvGraphicFramePr>
        <xdr:cNvPr id="63" name="62 Gráfico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1417544</xdr:colOff>
      <xdr:row>124</xdr:row>
      <xdr:rowOff>23531</xdr:rowOff>
    </xdr:from>
    <xdr:to>
      <xdr:col>5</xdr:col>
      <xdr:colOff>437030</xdr:colOff>
      <xdr:row>141</xdr:row>
      <xdr:rowOff>99731</xdr:rowOff>
    </xdr:to>
    <xdr:graphicFrame macro="">
      <xdr:nvGraphicFramePr>
        <xdr:cNvPr id="86" name="85 Gráfico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742950</xdr:colOff>
      <xdr:row>2</xdr:row>
      <xdr:rowOff>0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952500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xmlns="" id="{00000000-0008-0000-03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xmlns="" id="{00000000-0008-0000-03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3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xmlns="" id="{00000000-0008-0000-03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xmlns="" id="{00000000-0008-0000-03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xmlns="" id="{00000000-0008-0000-03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xmlns="" id="{00000000-0008-0000-03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xmlns="" id="{00000000-0008-0000-03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4 CuadroTexto">
            <a:extLst>
              <a:ext uri="{FF2B5EF4-FFF2-40B4-BE49-F238E27FC236}">
                <a16:creationId xmlns:a16="http://schemas.microsoft.com/office/drawing/2014/main" xmlns="" id="{00000000-0008-0000-03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xmlns="" id="{00000000-0008-0000-03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xmlns="" id="{00000000-0008-0000-0300-000019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xmlns="" id="{00000000-0008-0000-03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xmlns="" id="{00000000-0008-0000-0300-00001C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xmlns="" id="{00000000-0008-0000-03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xmlns="" id="{00000000-0008-0000-03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xmlns="" id="{00000000-0008-0000-03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xmlns="" id="{00000000-0008-0000-03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xmlns="" id="{00000000-0008-0000-03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xmlns="" id="{00000000-0008-0000-03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xmlns="" id="{00000000-0008-0000-03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xmlns="" id="{00000000-0008-0000-03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xmlns="" id="{00000000-0008-0000-03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xmlns="" id="{00000000-0008-0000-03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742950</xdr:colOff>
      <xdr:row>1</xdr:row>
      <xdr:rowOff>371475</xdr:rowOff>
    </xdr:to>
    <xdr:grpSp>
      <xdr:nvGrpSpPr>
        <xdr:cNvPr id="44" name="5 Grupo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5" name="0 Imagen">
            <a:extLst>
              <a:ext uri="{FF2B5EF4-FFF2-40B4-BE49-F238E27FC236}">
                <a16:creationId xmlns:a16="http://schemas.microsoft.com/office/drawing/2014/main" xmlns="" id="{00000000-0008-0000-03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6" name="45 CuadroTexto">
            <a:extLst>
              <a:ext uri="{FF2B5EF4-FFF2-40B4-BE49-F238E27FC236}">
                <a16:creationId xmlns:a16="http://schemas.microsoft.com/office/drawing/2014/main" xmlns="" id="{00000000-0008-0000-0300-00002E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2</xdr:row>
      <xdr:rowOff>0</xdr:rowOff>
    </xdr:to>
    <xdr:pic>
      <xdr:nvPicPr>
        <xdr:cNvPr id="48" name="Imagen 6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xmlns="" id="{00000000-0008-0000-0300-000031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50" name="Imagen 6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52" name="Imagen 6">
          <a:extLst>
            <a:ext uri="{FF2B5EF4-FFF2-40B4-BE49-F238E27FC236}">
              <a16:creationId xmlns:a16="http://schemas.microsoft.com/office/drawing/2014/main" xmlns="" id="{00000000-0008-0000-03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xmlns="" id="{00000000-0008-0000-0300-000035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54" name="Imagen 6">
          <a:extLst>
            <a:ext uri="{FF2B5EF4-FFF2-40B4-BE49-F238E27FC236}">
              <a16:creationId xmlns:a16="http://schemas.microsoft.com/office/drawing/2014/main" xmlns="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xmlns="" id="{00000000-0008-0000-0300-000037000000}"/>
            </a:ext>
          </a:extLst>
        </xdr:cNvPr>
        <xdr:cNvSpPr txBox="1"/>
      </xdr:nvSpPr>
      <xdr:spPr>
        <a:xfrm>
          <a:off x="5057775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56" name="Imagen 6">
          <a:extLst>
            <a:ext uri="{FF2B5EF4-FFF2-40B4-BE49-F238E27FC236}">
              <a16:creationId xmlns:a16="http://schemas.microsoft.com/office/drawing/2014/main" xmlns="" id="{00000000-0008-0000-03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xmlns="" id="{00000000-0008-0000-0300-000039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58" name="Imagen 6">
          <a:extLst>
            <a:ext uri="{FF2B5EF4-FFF2-40B4-BE49-F238E27FC236}">
              <a16:creationId xmlns:a16="http://schemas.microsoft.com/office/drawing/2014/main" xmlns="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xmlns="" id="{00000000-0008-0000-0300-00003B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60" name="Imagen 6">
          <a:extLst>
            <a:ext uri="{FF2B5EF4-FFF2-40B4-BE49-F238E27FC236}">
              <a16:creationId xmlns:a16="http://schemas.microsoft.com/office/drawing/2014/main" xmlns="" id="{00000000-0008-0000-03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xmlns="" id="{00000000-0008-0000-0300-00003D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62" name="Imagen 6">
          <a:extLst>
            <a:ext uri="{FF2B5EF4-FFF2-40B4-BE49-F238E27FC236}">
              <a16:creationId xmlns:a16="http://schemas.microsoft.com/office/drawing/2014/main" xmlns="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xmlns="" id="{00000000-0008-0000-0300-00003F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64" name="Imagen 6">
          <a:extLst>
            <a:ext uri="{FF2B5EF4-FFF2-40B4-BE49-F238E27FC236}">
              <a16:creationId xmlns:a16="http://schemas.microsoft.com/office/drawing/2014/main" xmlns="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xmlns="" id="{00000000-0008-0000-0300-000041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66" name="Imagen 6">
          <a:extLst>
            <a:ext uri="{FF2B5EF4-FFF2-40B4-BE49-F238E27FC236}">
              <a16:creationId xmlns:a16="http://schemas.microsoft.com/office/drawing/2014/main" xmlns="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xmlns="" id="{00000000-0008-0000-0300-000043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68" name="Imagen 6">
          <a:extLst>
            <a:ext uri="{FF2B5EF4-FFF2-40B4-BE49-F238E27FC236}">
              <a16:creationId xmlns:a16="http://schemas.microsoft.com/office/drawing/2014/main" xmlns="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xmlns="" id="{00000000-0008-0000-0300-000045000000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70" name="Imagen 6">
          <a:extLst>
            <a:ext uri="{FF2B5EF4-FFF2-40B4-BE49-F238E27FC236}">
              <a16:creationId xmlns:a16="http://schemas.microsoft.com/office/drawing/2014/main" xmlns="" id="{00000000-0008-0000-03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xmlns="" id="{6A8055B4-4DED-4747-830F-0398C1CF5898}"/>
            </a:ext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1154430</xdr:colOff>
      <xdr:row>1</xdr:row>
      <xdr:rowOff>434340</xdr:rowOff>
    </xdr:to>
    <xdr:pic>
      <xdr:nvPicPr>
        <xdr:cNvPr id="72" name="Imagen 6">
          <a:extLst>
            <a:ext uri="{FF2B5EF4-FFF2-40B4-BE49-F238E27FC236}">
              <a16:creationId xmlns:a16="http://schemas.microsoft.com/office/drawing/2014/main" xmlns="" id="{2B2F3A0B-2C50-466A-907D-DC744085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1097280</xdr:colOff>
      <xdr:row>0</xdr:row>
      <xdr:rowOff>0</xdr:rowOff>
    </xdr:from>
    <xdr:to>
      <xdr:col>8</xdr:col>
      <xdr:colOff>918216</xdr:colOff>
      <xdr:row>1</xdr:row>
      <xdr:rowOff>445770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xmlns="" id="{4C83B274-49BF-4459-86D9-7C553346FD98}"/>
            </a:ext>
          </a:extLst>
        </xdr:cNvPr>
        <xdr:cNvSpPr txBox="1"/>
      </xdr:nvSpPr>
      <xdr:spPr>
        <a:xfrm>
          <a:off x="5623560" y="0"/>
          <a:ext cx="4484376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45720</xdr:colOff>
      <xdr:row>0</xdr:row>
      <xdr:rowOff>30480</xdr:rowOff>
    </xdr:from>
    <xdr:to>
      <xdr:col>4</xdr:col>
      <xdr:colOff>1192530</xdr:colOff>
      <xdr:row>1</xdr:row>
      <xdr:rowOff>443865</xdr:rowOff>
    </xdr:to>
    <xdr:pic>
      <xdr:nvPicPr>
        <xdr:cNvPr id="74" name="Imagen 6">
          <a:extLst>
            <a:ext uri="{FF2B5EF4-FFF2-40B4-BE49-F238E27FC236}">
              <a16:creationId xmlns:a16="http://schemas.microsoft.com/office/drawing/2014/main" xmlns="" id="{F37E397C-1B67-48D2-9F8E-8DEF7B53F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5720" y="30480"/>
          <a:ext cx="441198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5" name="Text Box 2">
          <a:extLst>
            <a:ext uri="{FF2B5EF4-FFF2-40B4-BE49-F238E27FC236}"/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7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7" name="Text Box 2">
          <a:extLst>
            <a:ext uri="{FF2B5EF4-FFF2-40B4-BE49-F238E27FC236}"/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28575</xdr:rowOff>
    </xdr:from>
    <xdr:to>
      <xdr:col>4</xdr:col>
      <xdr:colOff>1152525</xdr:colOff>
      <xdr:row>1</xdr:row>
      <xdr:rowOff>438150</xdr:rowOff>
    </xdr:to>
    <xdr:pic>
      <xdr:nvPicPr>
        <xdr:cNvPr id="78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47625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79" name="Text Box 2">
          <a:extLst>
            <a:ext uri="{FF2B5EF4-FFF2-40B4-BE49-F238E27FC236}"/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5</xdr:col>
      <xdr:colOff>114300</xdr:colOff>
      <xdr:row>1</xdr:row>
      <xdr:rowOff>438150</xdr:rowOff>
    </xdr:to>
    <xdr:pic>
      <xdr:nvPicPr>
        <xdr:cNvPr id="80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81" name="Text Box 2">
          <a:extLst>
            <a:ext uri="{FF2B5EF4-FFF2-40B4-BE49-F238E27FC236}"/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5</xdr:col>
      <xdr:colOff>114300</xdr:colOff>
      <xdr:row>1</xdr:row>
      <xdr:rowOff>438150</xdr:rowOff>
    </xdr:to>
    <xdr:pic>
      <xdr:nvPicPr>
        <xdr:cNvPr id="82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1066800</xdr:colOff>
      <xdr:row>0</xdr:row>
      <xdr:rowOff>0</xdr:rowOff>
    </xdr:from>
    <xdr:to>
      <xdr:col>8</xdr:col>
      <xdr:colOff>895350</xdr:colOff>
      <xdr:row>1</xdr:row>
      <xdr:rowOff>445770</xdr:rowOff>
    </xdr:to>
    <xdr:sp macro="" textlink="">
      <xdr:nvSpPr>
        <xdr:cNvPr id="83" name="Text Box 2">
          <a:extLst>
            <a:ext uri="{FF2B5EF4-FFF2-40B4-BE49-F238E27FC236}"/>
          </a:extLst>
        </xdr:cNvPr>
        <xdr:cNvSpPr txBox="1"/>
      </xdr:nvSpPr>
      <xdr:spPr>
        <a:xfrm>
          <a:off x="5467350" y="0"/>
          <a:ext cx="43624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5</xdr:col>
      <xdr:colOff>114300</xdr:colOff>
      <xdr:row>1</xdr:row>
      <xdr:rowOff>438150</xdr:rowOff>
    </xdr:to>
    <xdr:pic>
      <xdr:nvPicPr>
        <xdr:cNvPr id="8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742950</xdr:colOff>
      <xdr:row>2</xdr:row>
      <xdr:rowOff>0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1250156" y="0"/>
          <a:ext cx="8767763" cy="857250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16</xdr:col>
      <xdr:colOff>126213</xdr:colOff>
      <xdr:row>6</xdr:row>
      <xdr:rowOff>205207</xdr:rowOff>
    </xdr:from>
    <xdr:to>
      <xdr:col>20</xdr:col>
      <xdr:colOff>273851</xdr:colOff>
      <xdr:row>17</xdr:row>
      <xdr:rowOff>40484</xdr:rowOff>
    </xdr:to>
    <xdr:grpSp>
      <xdr:nvGrpSpPr>
        <xdr:cNvPr id="5" name="4 Grupo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pSpPr/>
      </xdr:nvGrpSpPr>
      <xdr:grpSpPr>
        <a:xfrm>
          <a:off x="16282994" y="1848270"/>
          <a:ext cx="3195638" cy="2014120"/>
          <a:chOff x="15648454" y="2290271"/>
          <a:chExt cx="3195638" cy="1845259"/>
        </a:xfrm>
      </xdr:grpSpPr>
      <xdr:graphicFrame macro="">
        <xdr:nvGraphicFramePr>
          <xdr:cNvPr id="6" name="5 Gráfico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GraphicFramePr/>
        </xdr:nvGraphicFramePr>
        <xdr:xfrm>
          <a:off x="15648454" y="2448856"/>
          <a:ext cx="3195638" cy="16866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xmlns="" id="{00000000-0008-0000-0400-000007000000}"/>
              </a:ext>
            </a:extLst>
          </xdr:cNvPr>
          <xdr:cNvSpPr txBox="1"/>
        </xdr:nvSpPr>
        <xdr:spPr>
          <a:xfrm>
            <a:off x="16288449" y="2290271"/>
            <a:ext cx="1837765" cy="1792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24</a:t>
            </a:r>
            <a:endParaRPr lang="es-MX" sz="900"/>
          </a:p>
        </xdr:txBody>
      </xdr:sp>
    </xdr:grpSp>
    <xdr:clientData/>
  </xdr:twoCellAnchor>
  <xdr:twoCellAnchor>
    <xdr:from>
      <xdr:col>26</xdr:col>
      <xdr:colOff>47640</xdr:colOff>
      <xdr:row>6</xdr:row>
      <xdr:rowOff>217115</xdr:rowOff>
    </xdr:from>
    <xdr:to>
      <xdr:col>30</xdr:col>
      <xdr:colOff>195278</xdr:colOff>
      <xdr:row>17</xdr:row>
      <xdr:rowOff>28576</xdr:rowOff>
    </xdr:to>
    <xdr:grpSp>
      <xdr:nvGrpSpPr>
        <xdr:cNvPr id="90" name="89 Grupo">
          <a:extLst>
            <a:ext uri="{FF2B5EF4-FFF2-40B4-BE49-F238E27FC236}">
              <a16:creationId xmlns:a16="http://schemas.microsoft.com/office/drawing/2014/main" xmlns="" id="{00000000-0008-0000-0400-00005A000000}"/>
            </a:ext>
          </a:extLst>
        </xdr:cNvPr>
        <xdr:cNvGrpSpPr/>
      </xdr:nvGrpSpPr>
      <xdr:grpSpPr>
        <a:xfrm>
          <a:off x="23824421" y="1860178"/>
          <a:ext cx="3195638" cy="1990304"/>
          <a:chOff x="24574499" y="1860178"/>
          <a:chExt cx="3195638" cy="1883148"/>
        </a:xfrm>
      </xdr:grpSpPr>
      <xdr:graphicFrame macro="">
        <xdr:nvGraphicFramePr>
          <xdr:cNvPr id="89" name="88 Gráfico">
            <a:extLst>
              <a:ext uri="{FF2B5EF4-FFF2-40B4-BE49-F238E27FC236}">
                <a16:creationId xmlns:a16="http://schemas.microsoft.com/office/drawing/2014/main" xmlns="" id="{00000000-0008-0000-0400-000059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xmlns="" id="{00000000-0008-0000-0400-00001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20</a:t>
            </a:r>
            <a:endParaRPr lang="es-MX" sz="900"/>
          </a:p>
        </xdr:txBody>
      </xdr:sp>
    </xdr:grpSp>
    <xdr:clientData/>
  </xdr:twoCellAnchor>
  <xdr:twoCellAnchor>
    <xdr:from>
      <xdr:col>19</xdr:col>
      <xdr:colOff>273843</xdr:colOff>
      <xdr:row>6</xdr:row>
      <xdr:rowOff>205172</xdr:rowOff>
    </xdr:from>
    <xdr:to>
      <xdr:col>23</xdr:col>
      <xdr:colOff>421481</xdr:colOff>
      <xdr:row>17</xdr:row>
      <xdr:rowOff>28576</xdr:rowOff>
    </xdr:to>
    <xdr:grpSp>
      <xdr:nvGrpSpPr>
        <xdr:cNvPr id="85" name="84 Grupo">
          <a:extLst>
            <a:ext uri="{FF2B5EF4-FFF2-40B4-BE49-F238E27FC236}">
              <a16:creationId xmlns:a16="http://schemas.microsoft.com/office/drawing/2014/main" xmlns="" id="{00000000-0008-0000-0400-000055000000}"/>
            </a:ext>
          </a:extLst>
        </xdr:cNvPr>
        <xdr:cNvGrpSpPr/>
      </xdr:nvGrpSpPr>
      <xdr:grpSpPr>
        <a:xfrm>
          <a:off x="18716624" y="1848235"/>
          <a:ext cx="3195638" cy="2002247"/>
          <a:chOff x="16668750" y="3562734"/>
          <a:chExt cx="3195638" cy="1895091"/>
        </a:xfrm>
      </xdr:grpSpPr>
      <xdr:graphicFrame macro="">
        <xdr:nvGraphicFramePr>
          <xdr:cNvPr id="83" name="82 Gráfico">
            <a:extLst>
              <a:ext uri="{FF2B5EF4-FFF2-40B4-BE49-F238E27FC236}">
                <a16:creationId xmlns:a16="http://schemas.microsoft.com/office/drawing/2014/main" xmlns="" id="{00000000-0008-0000-0400-000053000000}"/>
              </a:ext>
            </a:extLst>
          </xdr:cNvPr>
          <xdr:cNvGraphicFramePr/>
        </xdr:nvGraphicFramePr>
        <xdr:xfrm>
          <a:off x="16668750" y="3714750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84" name="83 CuadroTexto">
            <a:extLst>
              <a:ext uri="{FF2B5EF4-FFF2-40B4-BE49-F238E27FC236}">
                <a16:creationId xmlns:a16="http://schemas.microsoft.com/office/drawing/2014/main" xmlns="" id="{00000000-0008-0000-0400-000054000000}"/>
              </a:ext>
            </a:extLst>
          </xdr:cNvPr>
          <xdr:cNvSpPr txBox="1"/>
        </xdr:nvSpPr>
        <xdr:spPr>
          <a:xfrm>
            <a:off x="17283098" y="3562734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5</a:t>
            </a:r>
            <a:endParaRPr lang="es-MX" sz="900"/>
          </a:p>
        </xdr:txBody>
      </xdr:sp>
    </xdr:grpSp>
    <xdr:clientData/>
  </xdr:twoCellAnchor>
  <xdr:twoCellAnchor>
    <xdr:from>
      <xdr:col>22</xdr:col>
      <xdr:colOff>461913</xdr:colOff>
      <xdr:row>6</xdr:row>
      <xdr:rowOff>214700</xdr:rowOff>
    </xdr:from>
    <xdr:to>
      <xdr:col>26</xdr:col>
      <xdr:colOff>609551</xdr:colOff>
      <xdr:row>17</xdr:row>
      <xdr:rowOff>38104</xdr:rowOff>
    </xdr:to>
    <xdr:grpSp>
      <xdr:nvGrpSpPr>
        <xdr:cNvPr id="86" name="85 Grupo">
          <a:extLst>
            <a:ext uri="{FF2B5EF4-FFF2-40B4-BE49-F238E27FC236}">
              <a16:creationId xmlns:a16="http://schemas.microsoft.com/office/drawing/2014/main" xmlns="" id="{00000000-0008-0000-0400-000056000000}"/>
            </a:ext>
          </a:extLst>
        </xdr:cNvPr>
        <xdr:cNvGrpSpPr/>
      </xdr:nvGrpSpPr>
      <xdr:grpSpPr>
        <a:xfrm>
          <a:off x="21190694" y="1857763"/>
          <a:ext cx="3195638" cy="2002247"/>
          <a:chOff x="16668750" y="3562734"/>
          <a:chExt cx="3195638" cy="1895091"/>
        </a:xfrm>
      </xdr:grpSpPr>
      <xdr:graphicFrame macro="">
        <xdr:nvGraphicFramePr>
          <xdr:cNvPr id="87" name="86 Gráfico">
            <a:extLst>
              <a:ext uri="{FF2B5EF4-FFF2-40B4-BE49-F238E27FC236}">
                <a16:creationId xmlns:a16="http://schemas.microsoft.com/office/drawing/2014/main" xmlns="" id="{00000000-0008-0000-0400-000057000000}"/>
              </a:ext>
            </a:extLst>
          </xdr:cNvPr>
          <xdr:cNvGraphicFramePr/>
        </xdr:nvGraphicFramePr>
        <xdr:xfrm>
          <a:off x="16668750" y="3714750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88" name="87 CuadroTexto">
            <a:extLst>
              <a:ext uri="{FF2B5EF4-FFF2-40B4-BE49-F238E27FC236}">
                <a16:creationId xmlns:a16="http://schemas.microsoft.com/office/drawing/2014/main" xmlns="" id="{00000000-0008-0000-0400-000058000000}"/>
              </a:ext>
            </a:extLst>
          </xdr:cNvPr>
          <xdr:cNvSpPr txBox="1"/>
        </xdr:nvSpPr>
        <xdr:spPr>
          <a:xfrm>
            <a:off x="17283098" y="3562734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25</a:t>
            </a:r>
            <a:endParaRPr lang="es-MX" sz="900"/>
          </a:p>
        </xdr:txBody>
      </xdr:sp>
    </xdr:grpSp>
    <xdr:clientData/>
  </xdr:twoCellAnchor>
  <xdr:twoCellAnchor>
    <xdr:from>
      <xdr:col>29</xdr:col>
      <xdr:colOff>307146</xdr:colOff>
      <xdr:row>6</xdr:row>
      <xdr:rowOff>214737</xdr:rowOff>
    </xdr:from>
    <xdr:to>
      <xdr:col>33</xdr:col>
      <xdr:colOff>454784</xdr:colOff>
      <xdr:row>17</xdr:row>
      <xdr:rowOff>26198</xdr:rowOff>
    </xdr:to>
    <xdr:grpSp>
      <xdr:nvGrpSpPr>
        <xdr:cNvPr id="91" name="90 Grupo">
          <a:extLst>
            <a:ext uri="{FF2B5EF4-FFF2-40B4-BE49-F238E27FC236}">
              <a16:creationId xmlns:a16="http://schemas.microsoft.com/office/drawing/2014/main" xmlns="" id="{00000000-0008-0000-0400-00005B000000}"/>
            </a:ext>
          </a:extLst>
        </xdr:cNvPr>
        <xdr:cNvGrpSpPr/>
      </xdr:nvGrpSpPr>
      <xdr:grpSpPr>
        <a:xfrm>
          <a:off x="26369927" y="1857800"/>
          <a:ext cx="3195638" cy="1990304"/>
          <a:chOff x="24574499" y="1860178"/>
          <a:chExt cx="3195638" cy="1883148"/>
        </a:xfrm>
      </xdr:grpSpPr>
      <xdr:graphicFrame macro="">
        <xdr:nvGraphicFramePr>
          <xdr:cNvPr id="92" name="91 Gráfico">
            <a:extLst>
              <a:ext uri="{FF2B5EF4-FFF2-40B4-BE49-F238E27FC236}">
                <a16:creationId xmlns:a16="http://schemas.microsoft.com/office/drawing/2014/main" xmlns="" id="{00000000-0008-0000-0400-00005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93" name="92 CuadroTexto">
            <a:extLst>
              <a:ext uri="{FF2B5EF4-FFF2-40B4-BE49-F238E27FC236}">
                <a16:creationId xmlns:a16="http://schemas.microsoft.com/office/drawing/2014/main" xmlns="" id="{00000000-0008-0000-0400-00005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8</a:t>
            </a:r>
            <a:endParaRPr lang="es-MX" sz="900"/>
          </a:p>
        </xdr:txBody>
      </xdr:sp>
    </xdr:grpSp>
    <xdr:clientData/>
  </xdr:twoCellAnchor>
  <xdr:twoCellAnchor>
    <xdr:from>
      <xdr:col>32</xdr:col>
      <xdr:colOff>571483</xdr:colOff>
      <xdr:row>6</xdr:row>
      <xdr:rowOff>214313</xdr:rowOff>
    </xdr:from>
    <xdr:to>
      <xdr:col>36</xdr:col>
      <xdr:colOff>719121</xdr:colOff>
      <xdr:row>17</xdr:row>
      <xdr:rowOff>25774</xdr:rowOff>
    </xdr:to>
    <xdr:grpSp>
      <xdr:nvGrpSpPr>
        <xdr:cNvPr id="94" name="93 Grupo">
          <a:extLst>
            <a:ext uri="{FF2B5EF4-FFF2-40B4-BE49-F238E27FC236}">
              <a16:creationId xmlns:a16="http://schemas.microsoft.com/office/drawing/2014/main" xmlns="" id="{00000000-0008-0000-0400-00005E000000}"/>
            </a:ext>
          </a:extLst>
        </xdr:cNvPr>
        <xdr:cNvGrpSpPr/>
      </xdr:nvGrpSpPr>
      <xdr:grpSpPr>
        <a:xfrm>
          <a:off x="28920264" y="1857376"/>
          <a:ext cx="3195638" cy="1990304"/>
          <a:chOff x="24574499" y="1860178"/>
          <a:chExt cx="3195638" cy="1883148"/>
        </a:xfrm>
      </xdr:grpSpPr>
      <xdr:graphicFrame macro="">
        <xdr:nvGraphicFramePr>
          <xdr:cNvPr id="95" name="94 Gráfico">
            <a:extLst>
              <a:ext uri="{FF2B5EF4-FFF2-40B4-BE49-F238E27FC236}">
                <a16:creationId xmlns:a16="http://schemas.microsoft.com/office/drawing/2014/main" xmlns="" id="{00000000-0008-0000-0400-00005F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96" name="95 CuadroTexto">
            <a:extLst>
              <a:ext uri="{FF2B5EF4-FFF2-40B4-BE49-F238E27FC236}">
                <a16:creationId xmlns:a16="http://schemas.microsoft.com/office/drawing/2014/main" xmlns="" id="{00000000-0008-0000-0400-00006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</a:t>
            </a:r>
            <a:endParaRPr lang="es-MX" sz="900"/>
          </a:p>
        </xdr:txBody>
      </xdr:sp>
    </xdr:grpSp>
    <xdr:clientData/>
  </xdr:twoCellAnchor>
  <xdr:twoCellAnchor>
    <xdr:from>
      <xdr:col>36</xdr:col>
      <xdr:colOff>57083</xdr:colOff>
      <xdr:row>6</xdr:row>
      <xdr:rowOff>211935</xdr:rowOff>
    </xdr:from>
    <xdr:to>
      <xdr:col>40</xdr:col>
      <xdr:colOff>204721</xdr:colOff>
      <xdr:row>17</xdr:row>
      <xdr:rowOff>23396</xdr:rowOff>
    </xdr:to>
    <xdr:grpSp>
      <xdr:nvGrpSpPr>
        <xdr:cNvPr id="97" name="96 Grupo">
          <a:extLst>
            <a:ext uri="{FF2B5EF4-FFF2-40B4-BE49-F238E27FC236}">
              <a16:creationId xmlns:a16="http://schemas.microsoft.com/office/drawing/2014/main" xmlns="" id="{00000000-0008-0000-0400-000061000000}"/>
            </a:ext>
          </a:extLst>
        </xdr:cNvPr>
        <xdr:cNvGrpSpPr/>
      </xdr:nvGrpSpPr>
      <xdr:grpSpPr>
        <a:xfrm>
          <a:off x="31453864" y="1854998"/>
          <a:ext cx="3195638" cy="1990304"/>
          <a:chOff x="24574499" y="1860178"/>
          <a:chExt cx="3195638" cy="1883148"/>
        </a:xfrm>
      </xdr:grpSpPr>
      <xdr:graphicFrame macro="">
        <xdr:nvGraphicFramePr>
          <xdr:cNvPr id="98" name="97 Gráfico">
            <a:extLst>
              <a:ext uri="{FF2B5EF4-FFF2-40B4-BE49-F238E27FC236}">
                <a16:creationId xmlns:a16="http://schemas.microsoft.com/office/drawing/2014/main" xmlns="" id="{00000000-0008-0000-0400-000062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99" name="98 CuadroTexto">
            <a:extLst>
              <a:ext uri="{FF2B5EF4-FFF2-40B4-BE49-F238E27FC236}">
                <a16:creationId xmlns:a16="http://schemas.microsoft.com/office/drawing/2014/main" xmlns="" id="{00000000-0008-0000-0400-000063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10</a:t>
            </a:r>
            <a:endParaRPr lang="es-MX" sz="900"/>
          </a:p>
        </xdr:txBody>
      </xdr:sp>
    </xdr:grpSp>
    <xdr:clientData/>
  </xdr:twoCellAnchor>
  <xdr:twoCellAnchor>
    <xdr:from>
      <xdr:col>16</xdr:col>
      <xdr:colOff>95250</xdr:colOff>
      <xdr:row>15</xdr:row>
      <xdr:rowOff>142841</xdr:rowOff>
    </xdr:from>
    <xdr:to>
      <xdr:col>20</xdr:col>
      <xdr:colOff>242888</xdr:colOff>
      <xdr:row>27</xdr:row>
      <xdr:rowOff>25739</xdr:rowOff>
    </xdr:to>
    <xdr:grpSp>
      <xdr:nvGrpSpPr>
        <xdr:cNvPr id="100" name="99 Grupo">
          <a:extLst>
            <a:ext uri="{FF2B5EF4-FFF2-40B4-BE49-F238E27FC236}">
              <a16:creationId xmlns:a16="http://schemas.microsoft.com/office/drawing/2014/main" xmlns="" id="{00000000-0008-0000-0400-000064000000}"/>
            </a:ext>
          </a:extLst>
        </xdr:cNvPr>
        <xdr:cNvGrpSpPr/>
      </xdr:nvGrpSpPr>
      <xdr:grpSpPr>
        <a:xfrm>
          <a:off x="16252031" y="3631372"/>
          <a:ext cx="3195638" cy="2085555"/>
          <a:chOff x="24574499" y="1860178"/>
          <a:chExt cx="3195638" cy="1883148"/>
        </a:xfrm>
      </xdr:grpSpPr>
      <xdr:graphicFrame macro="">
        <xdr:nvGraphicFramePr>
          <xdr:cNvPr id="101" name="100 Gráfico">
            <a:extLst>
              <a:ext uri="{FF2B5EF4-FFF2-40B4-BE49-F238E27FC236}">
                <a16:creationId xmlns:a16="http://schemas.microsoft.com/office/drawing/2014/main" xmlns="" id="{00000000-0008-0000-0400-000065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102" name="101 CuadroTexto">
            <a:extLst>
              <a:ext uri="{FF2B5EF4-FFF2-40B4-BE49-F238E27FC236}">
                <a16:creationId xmlns:a16="http://schemas.microsoft.com/office/drawing/2014/main" xmlns="" id="{00000000-0008-0000-0400-000066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6</a:t>
            </a:r>
            <a:endParaRPr lang="es-MX" sz="900"/>
          </a:p>
        </xdr:txBody>
      </xdr:sp>
    </xdr:grpSp>
    <xdr:clientData/>
  </xdr:twoCellAnchor>
  <xdr:twoCellAnchor>
    <xdr:from>
      <xdr:col>19</xdr:col>
      <xdr:colOff>283320</xdr:colOff>
      <xdr:row>15</xdr:row>
      <xdr:rowOff>140463</xdr:rowOff>
    </xdr:from>
    <xdr:to>
      <xdr:col>23</xdr:col>
      <xdr:colOff>430958</xdr:colOff>
      <xdr:row>27</xdr:row>
      <xdr:rowOff>23361</xdr:rowOff>
    </xdr:to>
    <xdr:grpSp>
      <xdr:nvGrpSpPr>
        <xdr:cNvPr id="103" name="102 Grupo">
          <a:extLst>
            <a:ext uri="{FF2B5EF4-FFF2-40B4-BE49-F238E27FC236}">
              <a16:creationId xmlns:a16="http://schemas.microsoft.com/office/drawing/2014/main" xmlns="" id="{00000000-0008-0000-0400-000067000000}"/>
            </a:ext>
          </a:extLst>
        </xdr:cNvPr>
        <xdr:cNvGrpSpPr/>
      </xdr:nvGrpSpPr>
      <xdr:grpSpPr>
        <a:xfrm>
          <a:off x="18726101" y="3628994"/>
          <a:ext cx="3195638" cy="2085555"/>
          <a:chOff x="24574499" y="1860178"/>
          <a:chExt cx="3195638" cy="1883148"/>
        </a:xfrm>
      </xdr:grpSpPr>
      <xdr:graphicFrame macro="">
        <xdr:nvGraphicFramePr>
          <xdr:cNvPr id="104" name="103 Gráfico">
            <a:extLst>
              <a:ext uri="{FF2B5EF4-FFF2-40B4-BE49-F238E27FC236}">
                <a16:creationId xmlns:a16="http://schemas.microsoft.com/office/drawing/2014/main" xmlns="" id="{00000000-0008-0000-0400-000068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105" name="104 CuadroTexto">
            <a:extLst>
              <a:ext uri="{FF2B5EF4-FFF2-40B4-BE49-F238E27FC236}">
                <a16:creationId xmlns:a16="http://schemas.microsoft.com/office/drawing/2014/main" xmlns="" id="{00000000-0008-0000-0400-000069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7</a:t>
            </a:r>
            <a:endParaRPr lang="es-MX" sz="900"/>
          </a:p>
        </xdr:txBody>
      </xdr:sp>
    </xdr:grpSp>
    <xdr:clientData/>
  </xdr:twoCellAnchor>
  <xdr:twoCellAnchor>
    <xdr:from>
      <xdr:col>22</xdr:col>
      <xdr:colOff>464315</xdr:colOff>
      <xdr:row>15</xdr:row>
      <xdr:rowOff>142875</xdr:rowOff>
    </xdr:from>
    <xdr:to>
      <xdr:col>26</xdr:col>
      <xdr:colOff>611953</xdr:colOff>
      <xdr:row>27</xdr:row>
      <xdr:rowOff>25773</xdr:rowOff>
    </xdr:to>
    <xdr:grpSp>
      <xdr:nvGrpSpPr>
        <xdr:cNvPr id="106" name="105 Grupo">
          <a:extLst>
            <a:ext uri="{FF2B5EF4-FFF2-40B4-BE49-F238E27FC236}">
              <a16:creationId xmlns:a16="http://schemas.microsoft.com/office/drawing/2014/main" xmlns="" id="{00000000-0008-0000-0400-00006A000000}"/>
            </a:ext>
          </a:extLst>
        </xdr:cNvPr>
        <xdr:cNvGrpSpPr/>
      </xdr:nvGrpSpPr>
      <xdr:grpSpPr>
        <a:xfrm>
          <a:off x="21193096" y="3631406"/>
          <a:ext cx="3195638" cy="2085555"/>
          <a:chOff x="24574499" y="1860178"/>
          <a:chExt cx="3195638" cy="1883148"/>
        </a:xfrm>
      </xdr:grpSpPr>
      <xdr:graphicFrame macro="">
        <xdr:nvGraphicFramePr>
          <xdr:cNvPr id="107" name="106 Gráfico">
            <a:extLst>
              <a:ext uri="{FF2B5EF4-FFF2-40B4-BE49-F238E27FC236}">
                <a16:creationId xmlns:a16="http://schemas.microsoft.com/office/drawing/2014/main" xmlns="" id="{00000000-0008-0000-0400-00006B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">
        <xdr:nvSpPr>
          <xdr:cNvPr id="108" name="107 CuadroTexto">
            <a:extLst>
              <a:ext uri="{FF2B5EF4-FFF2-40B4-BE49-F238E27FC236}">
                <a16:creationId xmlns:a16="http://schemas.microsoft.com/office/drawing/2014/main" xmlns="" id="{00000000-0008-0000-0400-00006C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9</a:t>
            </a:r>
            <a:endParaRPr lang="es-MX" sz="900"/>
          </a:p>
        </xdr:txBody>
      </xdr:sp>
    </xdr:grpSp>
    <xdr:clientData/>
  </xdr:twoCellAnchor>
  <xdr:twoCellAnchor>
    <xdr:from>
      <xdr:col>16</xdr:col>
      <xdr:colOff>116684</xdr:colOff>
      <xdr:row>25</xdr:row>
      <xdr:rowOff>164239</xdr:rowOff>
    </xdr:from>
    <xdr:to>
      <xdr:col>20</xdr:col>
      <xdr:colOff>264322</xdr:colOff>
      <xdr:row>37</xdr:row>
      <xdr:rowOff>47137</xdr:rowOff>
    </xdr:to>
    <xdr:grpSp>
      <xdr:nvGrpSpPr>
        <xdr:cNvPr id="109" name="108 Grupo">
          <a:extLst>
            <a:ext uri="{FF2B5EF4-FFF2-40B4-BE49-F238E27FC236}">
              <a16:creationId xmlns:a16="http://schemas.microsoft.com/office/drawing/2014/main" xmlns="" id="{00000000-0008-0000-0400-00006D000000}"/>
            </a:ext>
          </a:extLst>
        </xdr:cNvPr>
        <xdr:cNvGrpSpPr/>
      </xdr:nvGrpSpPr>
      <xdr:grpSpPr>
        <a:xfrm>
          <a:off x="16273465" y="5510145"/>
          <a:ext cx="3195638" cy="1895055"/>
          <a:chOff x="24574499" y="1860178"/>
          <a:chExt cx="3195638" cy="1883148"/>
        </a:xfrm>
      </xdr:grpSpPr>
      <xdr:graphicFrame macro="">
        <xdr:nvGraphicFramePr>
          <xdr:cNvPr id="110" name="109 Gráfico">
            <a:extLst>
              <a:ext uri="{FF2B5EF4-FFF2-40B4-BE49-F238E27FC236}">
                <a16:creationId xmlns:a16="http://schemas.microsoft.com/office/drawing/2014/main" xmlns="" id="{00000000-0008-0000-0400-00006E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111" name="110 CuadroTexto">
            <a:extLst>
              <a:ext uri="{FF2B5EF4-FFF2-40B4-BE49-F238E27FC236}">
                <a16:creationId xmlns:a16="http://schemas.microsoft.com/office/drawing/2014/main" xmlns="" id="{00000000-0008-0000-0400-00006F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15</a:t>
            </a:r>
            <a:endParaRPr lang="es-MX" sz="900"/>
          </a:p>
        </xdr:txBody>
      </xdr:sp>
    </xdr:grpSp>
    <xdr:clientData/>
  </xdr:twoCellAnchor>
  <xdr:twoCellAnchor>
    <xdr:from>
      <xdr:col>26</xdr:col>
      <xdr:colOff>47571</xdr:colOff>
      <xdr:row>15</xdr:row>
      <xdr:rowOff>142876</xdr:rowOff>
    </xdr:from>
    <xdr:to>
      <xdr:col>30</xdr:col>
      <xdr:colOff>195209</xdr:colOff>
      <xdr:row>27</xdr:row>
      <xdr:rowOff>25774</xdr:rowOff>
    </xdr:to>
    <xdr:grpSp>
      <xdr:nvGrpSpPr>
        <xdr:cNvPr id="112" name="111 Grupo">
          <a:extLst>
            <a:ext uri="{FF2B5EF4-FFF2-40B4-BE49-F238E27FC236}">
              <a16:creationId xmlns:a16="http://schemas.microsoft.com/office/drawing/2014/main" xmlns="" id="{00000000-0008-0000-0400-000070000000}"/>
            </a:ext>
          </a:extLst>
        </xdr:cNvPr>
        <xdr:cNvGrpSpPr/>
      </xdr:nvGrpSpPr>
      <xdr:grpSpPr>
        <a:xfrm>
          <a:off x="23824352" y="3631407"/>
          <a:ext cx="3195638" cy="2085555"/>
          <a:chOff x="24574499" y="1860178"/>
          <a:chExt cx="3195638" cy="1883148"/>
        </a:xfrm>
      </xdr:grpSpPr>
      <xdr:graphicFrame macro="">
        <xdr:nvGraphicFramePr>
          <xdr:cNvPr id="113" name="112 Gráfico">
            <a:extLst>
              <a:ext uri="{FF2B5EF4-FFF2-40B4-BE49-F238E27FC236}">
                <a16:creationId xmlns:a16="http://schemas.microsoft.com/office/drawing/2014/main" xmlns="" id="{00000000-0008-0000-0400-000071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sp macro="" textlink="">
        <xdr:nvSpPr>
          <xdr:cNvPr id="114" name="113 CuadroTexto">
            <a:extLst>
              <a:ext uri="{FF2B5EF4-FFF2-40B4-BE49-F238E27FC236}">
                <a16:creationId xmlns:a16="http://schemas.microsoft.com/office/drawing/2014/main" xmlns="" id="{00000000-0008-0000-0400-000072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3</a:t>
            </a:r>
            <a:endParaRPr lang="es-MX" sz="900"/>
          </a:p>
        </xdr:txBody>
      </xdr:sp>
    </xdr:grpSp>
    <xdr:clientData/>
  </xdr:twoCellAnchor>
  <xdr:twoCellAnchor>
    <xdr:from>
      <xdr:col>29</xdr:col>
      <xdr:colOff>309514</xdr:colOff>
      <xdr:row>15</xdr:row>
      <xdr:rowOff>142876</xdr:rowOff>
    </xdr:from>
    <xdr:to>
      <xdr:col>33</xdr:col>
      <xdr:colOff>457152</xdr:colOff>
      <xdr:row>27</xdr:row>
      <xdr:rowOff>25774</xdr:rowOff>
    </xdr:to>
    <xdr:grpSp>
      <xdr:nvGrpSpPr>
        <xdr:cNvPr id="115" name="114 Grupo">
          <a:extLst>
            <a:ext uri="{FF2B5EF4-FFF2-40B4-BE49-F238E27FC236}">
              <a16:creationId xmlns:a16="http://schemas.microsoft.com/office/drawing/2014/main" xmlns="" id="{00000000-0008-0000-0400-000073000000}"/>
            </a:ext>
          </a:extLst>
        </xdr:cNvPr>
        <xdr:cNvGrpSpPr/>
      </xdr:nvGrpSpPr>
      <xdr:grpSpPr>
        <a:xfrm>
          <a:off x="26372295" y="3631407"/>
          <a:ext cx="3195638" cy="2085555"/>
          <a:chOff x="24574499" y="1860178"/>
          <a:chExt cx="3195638" cy="1883148"/>
        </a:xfrm>
      </xdr:grpSpPr>
      <xdr:graphicFrame macro="">
        <xdr:nvGraphicFramePr>
          <xdr:cNvPr id="116" name="115 Gráfico">
            <a:extLst>
              <a:ext uri="{FF2B5EF4-FFF2-40B4-BE49-F238E27FC236}">
                <a16:creationId xmlns:a16="http://schemas.microsoft.com/office/drawing/2014/main" xmlns="" id="{00000000-0008-0000-0400-000074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117" name="116 CuadroTexto">
            <a:extLst>
              <a:ext uri="{FF2B5EF4-FFF2-40B4-BE49-F238E27FC236}">
                <a16:creationId xmlns:a16="http://schemas.microsoft.com/office/drawing/2014/main" xmlns="" id="{00000000-0008-0000-0400-000075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11</a:t>
            </a:r>
            <a:endParaRPr lang="es-MX" sz="900"/>
          </a:p>
        </xdr:txBody>
      </xdr:sp>
    </xdr:grpSp>
    <xdr:clientData/>
  </xdr:twoCellAnchor>
  <xdr:twoCellAnchor>
    <xdr:from>
      <xdr:col>32</xdr:col>
      <xdr:colOff>571450</xdr:colOff>
      <xdr:row>15</xdr:row>
      <xdr:rowOff>142875</xdr:rowOff>
    </xdr:from>
    <xdr:to>
      <xdr:col>36</xdr:col>
      <xdr:colOff>719088</xdr:colOff>
      <xdr:row>27</xdr:row>
      <xdr:rowOff>25773</xdr:rowOff>
    </xdr:to>
    <xdr:grpSp>
      <xdr:nvGrpSpPr>
        <xdr:cNvPr id="118" name="117 Grupo">
          <a:extLst>
            <a:ext uri="{FF2B5EF4-FFF2-40B4-BE49-F238E27FC236}">
              <a16:creationId xmlns:a16="http://schemas.microsoft.com/office/drawing/2014/main" xmlns="" id="{00000000-0008-0000-0400-000076000000}"/>
            </a:ext>
          </a:extLst>
        </xdr:cNvPr>
        <xdr:cNvGrpSpPr/>
      </xdr:nvGrpSpPr>
      <xdr:grpSpPr>
        <a:xfrm>
          <a:off x="28920231" y="3631406"/>
          <a:ext cx="3195638" cy="2085555"/>
          <a:chOff x="24574499" y="1860178"/>
          <a:chExt cx="3195638" cy="1883148"/>
        </a:xfrm>
      </xdr:grpSpPr>
      <xdr:graphicFrame macro="">
        <xdr:nvGraphicFramePr>
          <xdr:cNvPr id="119" name="118 Gráfico">
            <a:extLst>
              <a:ext uri="{FF2B5EF4-FFF2-40B4-BE49-F238E27FC236}">
                <a16:creationId xmlns:a16="http://schemas.microsoft.com/office/drawing/2014/main" xmlns="" id="{00000000-0008-0000-0400-000077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sp macro="" textlink="">
        <xdr:nvSpPr>
          <xdr:cNvPr id="120" name="119 CuadroTexto">
            <a:extLst>
              <a:ext uri="{FF2B5EF4-FFF2-40B4-BE49-F238E27FC236}">
                <a16:creationId xmlns:a16="http://schemas.microsoft.com/office/drawing/2014/main" xmlns="" id="{00000000-0008-0000-0400-000078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12</a:t>
            </a:r>
            <a:endParaRPr lang="es-MX" sz="900"/>
          </a:p>
        </xdr:txBody>
      </xdr:sp>
    </xdr:grpSp>
    <xdr:clientData/>
  </xdr:twoCellAnchor>
  <xdr:twoCellAnchor>
    <xdr:from>
      <xdr:col>36</xdr:col>
      <xdr:colOff>47578</xdr:colOff>
      <xdr:row>15</xdr:row>
      <xdr:rowOff>142876</xdr:rowOff>
    </xdr:from>
    <xdr:to>
      <xdr:col>40</xdr:col>
      <xdr:colOff>195216</xdr:colOff>
      <xdr:row>27</xdr:row>
      <xdr:rowOff>25774</xdr:rowOff>
    </xdr:to>
    <xdr:grpSp>
      <xdr:nvGrpSpPr>
        <xdr:cNvPr id="121" name="120 Grupo">
          <a:extLst>
            <a:ext uri="{FF2B5EF4-FFF2-40B4-BE49-F238E27FC236}">
              <a16:creationId xmlns:a16="http://schemas.microsoft.com/office/drawing/2014/main" xmlns="" id="{00000000-0008-0000-0400-000079000000}"/>
            </a:ext>
          </a:extLst>
        </xdr:cNvPr>
        <xdr:cNvGrpSpPr/>
      </xdr:nvGrpSpPr>
      <xdr:grpSpPr>
        <a:xfrm>
          <a:off x="31444359" y="3631407"/>
          <a:ext cx="3195638" cy="2085555"/>
          <a:chOff x="24574499" y="1860178"/>
          <a:chExt cx="3195638" cy="1883148"/>
        </a:xfrm>
      </xdr:grpSpPr>
      <xdr:graphicFrame macro="">
        <xdr:nvGraphicFramePr>
          <xdr:cNvPr id="122" name="121 Gráfico">
            <a:extLst>
              <a:ext uri="{FF2B5EF4-FFF2-40B4-BE49-F238E27FC236}">
                <a16:creationId xmlns:a16="http://schemas.microsoft.com/office/drawing/2014/main" xmlns="" id="{00000000-0008-0000-0400-00007A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123" name="122 CuadroTexto">
            <a:extLst>
              <a:ext uri="{FF2B5EF4-FFF2-40B4-BE49-F238E27FC236}">
                <a16:creationId xmlns:a16="http://schemas.microsoft.com/office/drawing/2014/main" xmlns="" id="{00000000-0008-0000-0400-00007B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13</a:t>
            </a:r>
            <a:endParaRPr lang="es-MX" sz="900"/>
          </a:p>
        </xdr:txBody>
      </xdr:sp>
    </xdr:grpSp>
    <xdr:clientData/>
  </xdr:twoCellAnchor>
  <xdr:twoCellAnchor>
    <xdr:from>
      <xdr:col>19</xdr:col>
      <xdr:colOff>273793</xdr:colOff>
      <xdr:row>26</xdr:row>
      <xdr:rowOff>35719</xdr:rowOff>
    </xdr:from>
    <xdr:to>
      <xdr:col>23</xdr:col>
      <xdr:colOff>421431</xdr:colOff>
      <xdr:row>37</xdr:row>
      <xdr:rowOff>85305</xdr:rowOff>
    </xdr:to>
    <xdr:grpSp>
      <xdr:nvGrpSpPr>
        <xdr:cNvPr id="124" name="123 Grupo">
          <a:extLst>
            <a:ext uri="{FF2B5EF4-FFF2-40B4-BE49-F238E27FC236}">
              <a16:creationId xmlns:a16="http://schemas.microsoft.com/office/drawing/2014/main" xmlns="" id="{00000000-0008-0000-0400-00007C000000}"/>
            </a:ext>
          </a:extLst>
        </xdr:cNvPr>
        <xdr:cNvGrpSpPr/>
      </xdr:nvGrpSpPr>
      <xdr:grpSpPr>
        <a:xfrm>
          <a:off x="18716574" y="5548313"/>
          <a:ext cx="3195638" cy="1895055"/>
          <a:chOff x="24574499" y="1860178"/>
          <a:chExt cx="3195638" cy="1883148"/>
        </a:xfrm>
      </xdr:grpSpPr>
      <xdr:graphicFrame macro="">
        <xdr:nvGraphicFramePr>
          <xdr:cNvPr id="125" name="124 Gráfico">
            <a:extLst>
              <a:ext uri="{FF2B5EF4-FFF2-40B4-BE49-F238E27FC236}">
                <a16:creationId xmlns:a16="http://schemas.microsoft.com/office/drawing/2014/main" xmlns="" id="{00000000-0008-0000-0400-00007D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sp macro="" textlink="">
        <xdr:nvSpPr>
          <xdr:cNvPr id="126" name="125 CuadroTexto">
            <a:extLst>
              <a:ext uri="{FF2B5EF4-FFF2-40B4-BE49-F238E27FC236}">
                <a16:creationId xmlns:a16="http://schemas.microsoft.com/office/drawing/2014/main" xmlns="" id="{00000000-0008-0000-0400-00007E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14</a:t>
            </a:r>
            <a:endParaRPr lang="es-MX" sz="900"/>
          </a:p>
        </xdr:txBody>
      </xdr:sp>
    </xdr:grpSp>
    <xdr:clientData/>
  </xdr:twoCellAnchor>
  <xdr:twoCellAnchor>
    <xdr:from>
      <xdr:col>22</xdr:col>
      <xdr:colOff>461863</xdr:colOff>
      <xdr:row>26</xdr:row>
      <xdr:rowOff>33341</xdr:rowOff>
    </xdr:from>
    <xdr:to>
      <xdr:col>26</xdr:col>
      <xdr:colOff>609501</xdr:colOff>
      <xdr:row>37</xdr:row>
      <xdr:rowOff>82927</xdr:rowOff>
    </xdr:to>
    <xdr:grpSp>
      <xdr:nvGrpSpPr>
        <xdr:cNvPr id="127" name="126 Grupo">
          <a:extLst>
            <a:ext uri="{FF2B5EF4-FFF2-40B4-BE49-F238E27FC236}">
              <a16:creationId xmlns:a16="http://schemas.microsoft.com/office/drawing/2014/main" xmlns="" id="{00000000-0008-0000-0400-00007F000000}"/>
            </a:ext>
          </a:extLst>
        </xdr:cNvPr>
        <xdr:cNvGrpSpPr/>
      </xdr:nvGrpSpPr>
      <xdr:grpSpPr>
        <a:xfrm>
          <a:off x="21190644" y="5545935"/>
          <a:ext cx="3195638" cy="1895055"/>
          <a:chOff x="24574499" y="1860178"/>
          <a:chExt cx="3195638" cy="1883148"/>
        </a:xfrm>
      </xdr:grpSpPr>
      <xdr:graphicFrame macro="">
        <xdr:nvGraphicFramePr>
          <xdr:cNvPr id="128" name="127 Gráfico">
            <a:extLst>
              <a:ext uri="{FF2B5EF4-FFF2-40B4-BE49-F238E27FC236}">
                <a16:creationId xmlns:a16="http://schemas.microsoft.com/office/drawing/2014/main" xmlns="" id="{00000000-0008-0000-0400-000080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sp macro="" textlink="">
        <xdr:nvSpPr>
          <xdr:cNvPr id="129" name="128 CuadroTexto">
            <a:extLst>
              <a:ext uri="{FF2B5EF4-FFF2-40B4-BE49-F238E27FC236}">
                <a16:creationId xmlns:a16="http://schemas.microsoft.com/office/drawing/2014/main" xmlns="" id="{00000000-0008-0000-0400-000081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16</a:t>
            </a:r>
            <a:endParaRPr lang="es-MX" sz="900"/>
          </a:p>
        </xdr:txBody>
      </xdr:sp>
    </xdr:grpSp>
    <xdr:clientData/>
  </xdr:twoCellAnchor>
  <xdr:twoCellAnchor>
    <xdr:from>
      <xdr:col>26</xdr:col>
      <xdr:colOff>59486</xdr:colOff>
      <xdr:row>26</xdr:row>
      <xdr:rowOff>35719</xdr:rowOff>
    </xdr:from>
    <xdr:to>
      <xdr:col>30</xdr:col>
      <xdr:colOff>207124</xdr:colOff>
      <xdr:row>37</xdr:row>
      <xdr:rowOff>85305</xdr:rowOff>
    </xdr:to>
    <xdr:grpSp>
      <xdr:nvGrpSpPr>
        <xdr:cNvPr id="130" name="129 Grupo">
          <a:extLst>
            <a:ext uri="{FF2B5EF4-FFF2-40B4-BE49-F238E27FC236}">
              <a16:creationId xmlns:a16="http://schemas.microsoft.com/office/drawing/2014/main" xmlns="" id="{00000000-0008-0000-0400-000082000000}"/>
            </a:ext>
          </a:extLst>
        </xdr:cNvPr>
        <xdr:cNvGrpSpPr/>
      </xdr:nvGrpSpPr>
      <xdr:grpSpPr>
        <a:xfrm>
          <a:off x="23836267" y="5548313"/>
          <a:ext cx="3195638" cy="1895055"/>
          <a:chOff x="24574499" y="1860178"/>
          <a:chExt cx="3195638" cy="1883148"/>
        </a:xfrm>
      </xdr:grpSpPr>
      <xdr:graphicFrame macro="">
        <xdr:nvGraphicFramePr>
          <xdr:cNvPr id="131" name="130 Gráfico">
            <a:extLst>
              <a:ext uri="{FF2B5EF4-FFF2-40B4-BE49-F238E27FC236}">
                <a16:creationId xmlns:a16="http://schemas.microsoft.com/office/drawing/2014/main" xmlns="" id="{00000000-0008-0000-0400-000083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132" name="131 CuadroTexto">
            <a:extLst>
              <a:ext uri="{FF2B5EF4-FFF2-40B4-BE49-F238E27FC236}">
                <a16:creationId xmlns:a16="http://schemas.microsoft.com/office/drawing/2014/main" xmlns="" id="{00000000-0008-0000-0400-000084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19</a:t>
            </a:r>
            <a:endParaRPr lang="es-MX" sz="900"/>
          </a:p>
        </xdr:txBody>
      </xdr:sp>
    </xdr:grpSp>
    <xdr:clientData/>
  </xdr:twoCellAnchor>
  <xdr:twoCellAnchor>
    <xdr:from>
      <xdr:col>29</xdr:col>
      <xdr:colOff>318992</xdr:colOff>
      <xdr:row>26</xdr:row>
      <xdr:rowOff>33341</xdr:rowOff>
    </xdr:from>
    <xdr:to>
      <xdr:col>33</xdr:col>
      <xdr:colOff>466630</xdr:colOff>
      <xdr:row>37</xdr:row>
      <xdr:rowOff>82927</xdr:rowOff>
    </xdr:to>
    <xdr:grpSp>
      <xdr:nvGrpSpPr>
        <xdr:cNvPr id="133" name="132 Grupo">
          <a:extLst>
            <a:ext uri="{FF2B5EF4-FFF2-40B4-BE49-F238E27FC236}">
              <a16:creationId xmlns:a16="http://schemas.microsoft.com/office/drawing/2014/main" xmlns="" id="{00000000-0008-0000-0400-000085000000}"/>
            </a:ext>
          </a:extLst>
        </xdr:cNvPr>
        <xdr:cNvGrpSpPr/>
      </xdr:nvGrpSpPr>
      <xdr:grpSpPr>
        <a:xfrm>
          <a:off x="26381773" y="5545935"/>
          <a:ext cx="3195638" cy="1895055"/>
          <a:chOff x="24574499" y="1860178"/>
          <a:chExt cx="3195638" cy="1883148"/>
        </a:xfrm>
      </xdr:grpSpPr>
      <xdr:graphicFrame macro="">
        <xdr:nvGraphicFramePr>
          <xdr:cNvPr id="134" name="133 Gráfico">
            <a:extLst>
              <a:ext uri="{FF2B5EF4-FFF2-40B4-BE49-F238E27FC236}">
                <a16:creationId xmlns:a16="http://schemas.microsoft.com/office/drawing/2014/main" xmlns="" id="{00000000-0008-0000-0400-000086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sp macro="" textlink="">
        <xdr:nvSpPr>
          <xdr:cNvPr id="135" name="134 CuadroTexto">
            <a:extLst>
              <a:ext uri="{FF2B5EF4-FFF2-40B4-BE49-F238E27FC236}">
                <a16:creationId xmlns:a16="http://schemas.microsoft.com/office/drawing/2014/main" xmlns="" id="{00000000-0008-0000-0400-000087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27</a:t>
            </a:r>
            <a:endParaRPr lang="es-MX" sz="900"/>
          </a:p>
        </xdr:txBody>
      </xdr:sp>
    </xdr:grpSp>
    <xdr:clientData/>
  </xdr:twoCellAnchor>
  <xdr:twoCellAnchor>
    <xdr:from>
      <xdr:col>32</xdr:col>
      <xdr:colOff>566592</xdr:colOff>
      <xdr:row>26</xdr:row>
      <xdr:rowOff>42869</xdr:rowOff>
    </xdr:from>
    <xdr:to>
      <xdr:col>36</xdr:col>
      <xdr:colOff>714230</xdr:colOff>
      <xdr:row>37</xdr:row>
      <xdr:rowOff>92455</xdr:rowOff>
    </xdr:to>
    <xdr:grpSp>
      <xdr:nvGrpSpPr>
        <xdr:cNvPr id="136" name="135 Grupo">
          <a:extLst>
            <a:ext uri="{FF2B5EF4-FFF2-40B4-BE49-F238E27FC236}">
              <a16:creationId xmlns:a16="http://schemas.microsoft.com/office/drawing/2014/main" xmlns="" id="{00000000-0008-0000-0400-000088000000}"/>
            </a:ext>
          </a:extLst>
        </xdr:cNvPr>
        <xdr:cNvGrpSpPr/>
      </xdr:nvGrpSpPr>
      <xdr:grpSpPr>
        <a:xfrm>
          <a:off x="28915373" y="5555463"/>
          <a:ext cx="3195638" cy="1895055"/>
          <a:chOff x="24574499" y="1860178"/>
          <a:chExt cx="3195638" cy="1883148"/>
        </a:xfrm>
      </xdr:grpSpPr>
      <xdr:graphicFrame macro="">
        <xdr:nvGraphicFramePr>
          <xdr:cNvPr id="137" name="136 Gráfico">
            <a:extLst>
              <a:ext uri="{FF2B5EF4-FFF2-40B4-BE49-F238E27FC236}">
                <a16:creationId xmlns:a16="http://schemas.microsoft.com/office/drawing/2014/main" xmlns="" id="{00000000-0008-0000-0400-000089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sp macro="" textlink="">
        <xdr:nvSpPr>
          <xdr:cNvPr id="138" name="137 CuadroTexto">
            <a:extLst>
              <a:ext uri="{FF2B5EF4-FFF2-40B4-BE49-F238E27FC236}">
                <a16:creationId xmlns:a16="http://schemas.microsoft.com/office/drawing/2014/main" xmlns="" id="{00000000-0008-0000-0400-00008A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18</a:t>
            </a:r>
            <a:endParaRPr lang="es-MX" sz="900"/>
          </a:p>
        </xdr:txBody>
      </xdr:sp>
    </xdr:grpSp>
    <xdr:clientData/>
  </xdr:twoCellAnchor>
  <xdr:twoCellAnchor>
    <xdr:from>
      <xdr:col>36</xdr:col>
      <xdr:colOff>64098</xdr:colOff>
      <xdr:row>26</xdr:row>
      <xdr:rowOff>40491</xdr:rowOff>
    </xdr:from>
    <xdr:to>
      <xdr:col>40</xdr:col>
      <xdr:colOff>211736</xdr:colOff>
      <xdr:row>37</xdr:row>
      <xdr:rowOff>90077</xdr:rowOff>
    </xdr:to>
    <xdr:grpSp>
      <xdr:nvGrpSpPr>
        <xdr:cNvPr id="139" name="138 Grupo">
          <a:extLst>
            <a:ext uri="{FF2B5EF4-FFF2-40B4-BE49-F238E27FC236}">
              <a16:creationId xmlns:a16="http://schemas.microsoft.com/office/drawing/2014/main" xmlns="" id="{00000000-0008-0000-0400-00008B000000}"/>
            </a:ext>
          </a:extLst>
        </xdr:cNvPr>
        <xdr:cNvGrpSpPr/>
      </xdr:nvGrpSpPr>
      <xdr:grpSpPr>
        <a:xfrm>
          <a:off x="31460879" y="5553085"/>
          <a:ext cx="3195638" cy="1895055"/>
          <a:chOff x="24574499" y="1860178"/>
          <a:chExt cx="3195638" cy="1883148"/>
        </a:xfrm>
      </xdr:grpSpPr>
      <xdr:graphicFrame macro="">
        <xdr:nvGraphicFramePr>
          <xdr:cNvPr id="140" name="139 Gráfico">
            <a:extLst>
              <a:ext uri="{FF2B5EF4-FFF2-40B4-BE49-F238E27FC236}">
                <a16:creationId xmlns:a16="http://schemas.microsoft.com/office/drawing/2014/main" xmlns="" id="{00000000-0008-0000-0400-00008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sp macro="" textlink="">
        <xdr:nvSpPr>
          <xdr:cNvPr id="141" name="140 CuadroTexto">
            <a:extLst>
              <a:ext uri="{FF2B5EF4-FFF2-40B4-BE49-F238E27FC236}">
                <a16:creationId xmlns:a16="http://schemas.microsoft.com/office/drawing/2014/main" xmlns="" id="{00000000-0008-0000-0400-00008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17</a:t>
            </a:r>
            <a:endParaRPr lang="es-MX" sz="900"/>
          </a:p>
        </xdr:txBody>
      </xdr:sp>
    </xdr:grpSp>
    <xdr:clientData/>
  </xdr:twoCellAnchor>
  <xdr:twoCellAnchor>
    <xdr:from>
      <xdr:col>16</xdr:col>
      <xdr:colOff>59531</xdr:colOff>
      <xdr:row>36</xdr:row>
      <xdr:rowOff>35684</xdr:rowOff>
    </xdr:from>
    <xdr:to>
      <xdr:col>20</xdr:col>
      <xdr:colOff>207169</xdr:colOff>
      <xdr:row>47</xdr:row>
      <xdr:rowOff>85270</xdr:rowOff>
    </xdr:to>
    <xdr:grpSp>
      <xdr:nvGrpSpPr>
        <xdr:cNvPr id="142" name="141 Grupo">
          <a:extLst>
            <a:ext uri="{FF2B5EF4-FFF2-40B4-BE49-F238E27FC236}">
              <a16:creationId xmlns:a16="http://schemas.microsoft.com/office/drawing/2014/main" xmlns="" id="{00000000-0008-0000-0400-00008E000000}"/>
            </a:ext>
          </a:extLst>
        </xdr:cNvPr>
        <xdr:cNvGrpSpPr/>
      </xdr:nvGrpSpPr>
      <xdr:grpSpPr>
        <a:xfrm>
          <a:off x="16216312" y="7227059"/>
          <a:ext cx="3195638" cy="1883149"/>
          <a:chOff x="24574499" y="1860178"/>
          <a:chExt cx="3195638" cy="1883148"/>
        </a:xfrm>
      </xdr:grpSpPr>
      <xdr:graphicFrame macro="">
        <xdr:nvGraphicFramePr>
          <xdr:cNvPr id="143" name="142 Gráfico">
            <a:extLst>
              <a:ext uri="{FF2B5EF4-FFF2-40B4-BE49-F238E27FC236}">
                <a16:creationId xmlns:a16="http://schemas.microsoft.com/office/drawing/2014/main" xmlns="" id="{00000000-0008-0000-0400-00008F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sp macro="" textlink="">
        <xdr:nvSpPr>
          <xdr:cNvPr id="144" name="143 CuadroTexto">
            <a:extLst>
              <a:ext uri="{FF2B5EF4-FFF2-40B4-BE49-F238E27FC236}">
                <a16:creationId xmlns:a16="http://schemas.microsoft.com/office/drawing/2014/main" xmlns="" id="{00000000-0008-0000-0400-00009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4</a:t>
            </a:r>
            <a:endParaRPr lang="es-MX" sz="900"/>
          </a:p>
        </xdr:txBody>
      </xdr:sp>
    </xdr:grpSp>
    <xdr:clientData/>
  </xdr:twoCellAnchor>
  <xdr:twoCellAnchor>
    <xdr:from>
      <xdr:col>19</xdr:col>
      <xdr:colOff>271414</xdr:colOff>
      <xdr:row>36</xdr:row>
      <xdr:rowOff>33306</xdr:rowOff>
    </xdr:from>
    <xdr:to>
      <xdr:col>23</xdr:col>
      <xdr:colOff>419052</xdr:colOff>
      <xdr:row>47</xdr:row>
      <xdr:rowOff>82892</xdr:rowOff>
    </xdr:to>
    <xdr:grpSp>
      <xdr:nvGrpSpPr>
        <xdr:cNvPr id="145" name="144 Grupo">
          <a:extLst>
            <a:ext uri="{FF2B5EF4-FFF2-40B4-BE49-F238E27FC236}">
              <a16:creationId xmlns:a16="http://schemas.microsoft.com/office/drawing/2014/main" xmlns="" id="{00000000-0008-0000-0400-000091000000}"/>
            </a:ext>
          </a:extLst>
        </xdr:cNvPr>
        <xdr:cNvGrpSpPr/>
      </xdr:nvGrpSpPr>
      <xdr:grpSpPr>
        <a:xfrm>
          <a:off x="18714195" y="7224681"/>
          <a:ext cx="3195638" cy="1883149"/>
          <a:chOff x="24574499" y="1860178"/>
          <a:chExt cx="3195638" cy="1883148"/>
        </a:xfrm>
      </xdr:grpSpPr>
      <xdr:graphicFrame macro="">
        <xdr:nvGraphicFramePr>
          <xdr:cNvPr id="146" name="145 Gráfico">
            <a:extLst>
              <a:ext uri="{FF2B5EF4-FFF2-40B4-BE49-F238E27FC236}">
                <a16:creationId xmlns:a16="http://schemas.microsoft.com/office/drawing/2014/main" xmlns="" id="{00000000-0008-0000-0400-000092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sp macro="" textlink="">
        <xdr:nvSpPr>
          <xdr:cNvPr id="147" name="146 CuadroTexto">
            <a:extLst>
              <a:ext uri="{FF2B5EF4-FFF2-40B4-BE49-F238E27FC236}">
                <a16:creationId xmlns:a16="http://schemas.microsoft.com/office/drawing/2014/main" xmlns="" id="{00000000-0008-0000-0400-000093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26</a:t>
            </a:r>
            <a:endParaRPr lang="es-MX" sz="900"/>
          </a:p>
        </xdr:txBody>
      </xdr:sp>
    </xdr:grpSp>
    <xdr:clientData/>
  </xdr:twoCellAnchor>
  <xdr:twoCellAnchor>
    <xdr:from>
      <xdr:col>22</xdr:col>
      <xdr:colOff>459484</xdr:colOff>
      <xdr:row>36</xdr:row>
      <xdr:rowOff>42834</xdr:rowOff>
    </xdr:from>
    <xdr:to>
      <xdr:col>26</xdr:col>
      <xdr:colOff>607122</xdr:colOff>
      <xdr:row>47</xdr:row>
      <xdr:rowOff>92420</xdr:rowOff>
    </xdr:to>
    <xdr:grpSp>
      <xdr:nvGrpSpPr>
        <xdr:cNvPr id="148" name="147 Grupo">
          <a:extLst>
            <a:ext uri="{FF2B5EF4-FFF2-40B4-BE49-F238E27FC236}">
              <a16:creationId xmlns:a16="http://schemas.microsoft.com/office/drawing/2014/main" xmlns="" id="{00000000-0008-0000-0400-000094000000}"/>
            </a:ext>
          </a:extLst>
        </xdr:cNvPr>
        <xdr:cNvGrpSpPr/>
      </xdr:nvGrpSpPr>
      <xdr:grpSpPr>
        <a:xfrm>
          <a:off x="21188265" y="7234209"/>
          <a:ext cx="3195638" cy="1883149"/>
          <a:chOff x="24574499" y="1860178"/>
          <a:chExt cx="3195638" cy="1883148"/>
        </a:xfrm>
      </xdr:grpSpPr>
      <xdr:graphicFrame macro="">
        <xdr:nvGraphicFramePr>
          <xdr:cNvPr id="149" name="148 Gráfico">
            <a:extLst>
              <a:ext uri="{FF2B5EF4-FFF2-40B4-BE49-F238E27FC236}">
                <a16:creationId xmlns:a16="http://schemas.microsoft.com/office/drawing/2014/main" xmlns="" id="{00000000-0008-0000-0400-000095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sp macro="" textlink="">
        <xdr:nvSpPr>
          <xdr:cNvPr id="150" name="149 CuadroTexto">
            <a:extLst>
              <a:ext uri="{FF2B5EF4-FFF2-40B4-BE49-F238E27FC236}">
                <a16:creationId xmlns:a16="http://schemas.microsoft.com/office/drawing/2014/main" xmlns="" id="{00000000-0008-0000-0400-000096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22</a:t>
            </a:r>
            <a:endParaRPr lang="es-MX" sz="900"/>
          </a:p>
        </xdr:txBody>
      </xdr:sp>
    </xdr:grpSp>
    <xdr:clientData/>
  </xdr:twoCellAnchor>
  <xdr:twoCellAnchor>
    <xdr:from>
      <xdr:col>26</xdr:col>
      <xdr:colOff>64144</xdr:colOff>
      <xdr:row>36</xdr:row>
      <xdr:rowOff>40456</xdr:rowOff>
    </xdr:from>
    <xdr:to>
      <xdr:col>30</xdr:col>
      <xdr:colOff>211782</xdr:colOff>
      <xdr:row>47</xdr:row>
      <xdr:rowOff>90042</xdr:rowOff>
    </xdr:to>
    <xdr:grpSp>
      <xdr:nvGrpSpPr>
        <xdr:cNvPr id="151" name="150 Grupo">
          <a:extLst>
            <a:ext uri="{FF2B5EF4-FFF2-40B4-BE49-F238E27FC236}">
              <a16:creationId xmlns:a16="http://schemas.microsoft.com/office/drawing/2014/main" xmlns="" id="{00000000-0008-0000-0400-000097000000}"/>
            </a:ext>
          </a:extLst>
        </xdr:cNvPr>
        <xdr:cNvGrpSpPr/>
      </xdr:nvGrpSpPr>
      <xdr:grpSpPr>
        <a:xfrm>
          <a:off x="23840925" y="7231831"/>
          <a:ext cx="3195638" cy="1883149"/>
          <a:chOff x="24574499" y="1860178"/>
          <a:chExt cx="3195638" cy="1883148"/>
        </a:xfrm>
      </xdr:grpSpPr>
      <xdr:graphicFrame macro="">
        <xdr:nvGraphicFramePr>
          <xdr:cNvPr id="152" name="151 Gráfico">
            <a:extLst>
              <a:ext uri="{FF2B5EF4-FFF2-40B4-BE49-F238E27FC236}">
                <a16:creationId xmlns:a16="http://schemas.microsoft.com/office/drawing/2014/main" xmlns="" id="{00000000-0008-0000-0400-000098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  <xdr:sp macro="" textlink="">
        <xdr:nvSpPr>
          <xdr:cNvPr id="153" name="152 CuadroTexto">
            <a:extLst>
              <a:ext uri="{FF2B5EF4-FFF2-40B4-BE49-F238E27FC236}">
                <a16:creationId xmlns:a16="http://schemas.microsoft.com/office/drawing/2014/main" xmlns="" id="{00000000-0008-0000-0400-000099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21</a:t>
            </a:r>
            <a:endParaRPr lang="es-MX" sz="900"/>
          </a:p>
        </xdr:txBody>
      </xdr:sp>
    </xdr:grpSp>
    <xdr:clientData/>
  </xdr:twoCellAnchor>
  <xdr:twoCellAnchor>
    <xdr:from>
      <xdr:col>30</xdr:col>
      <xdr:colOff>670473</xdr:colOff>
      <xdr:row>37</xdr:row>
      <xdr:rowOff>15668</xdr:rowOff>
    </xdr:from>
    <xdr:to>
      <xdr:col>33</xdr:col>
      <xdr:colOff>222238</xdr:colOff>
      <xdr:row>38</xdr:row>
      <xdr:rowOff>33463</xdr:rowOff>
    </xdr:to>
    <xdr:sp macro="" textlink="">
      <xdr:nvSpPr>
        <xdr:cNvPr id="156" name="155 CuadroTexto">
          <a:extLst>
            <a:ext uri="{FF2B5EF4-FFF2-40B4-BE49-F238E27FC236}">
              <a16:creationId xmlns:a16="http://schemas.microsoft.com/office/drawing/2014/main" xmlns="" id="{00000000-0008-0000-0400-00009C000000}"/>
            </a:ext>
          </a:extLst>
        </xdr:cNvPr>
        <xdr:cNvSpPr txBox="1"/>
      </xdr:nvSpPr>
      <xdr:spPr>
        <a:xfrm>
          <a:off x="27463738" y="6772815"/>
          <a:ext cx="1837765" cy="174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900"/>
            <a:t>DELEGACIÓN ESTATAL NAYARIT</a:t>
          </a:r>
        </a:p>
      </xdr:txBody>
    </xdr:sp>
    <xdr:clientData/>
  </xdr:twoCellAnchor>
  <xdr:twoCellAnchor>
    <xdr:from>
      <xdr:col>11</xdr:col>
      <xdr:colOff>33414</xdr:colOff>
      <xdr:row>48</xdr:row>
      <xdr:rowOff>74941</xdr:rowOff>
    </xdr:from>
    <xdr:to>
      <xdr:col>19</xdr:col>
      <xdr:colOff>464343</xdr:colOff>
      <xdr:row>73</xdr:row>
      <xdr:rowOff>47625</xdr:rowOff>
    </xdr:to>
    <xdr:graphicFrame macro="">
      <xdr:nvGraphicFramePr>
        <xdr:cNvPr id="157" name="156 Gráfico">
          <a:extLst>
            <a:ext uri="{FF2B5EF4-FFF2-40B4-BE49-F238E27FC236}">
              <a16:creationId xmlns:a16="http://schemas.microsoft.com/office/drawing/2014/main" xmlns="" id="{00000000-0008-0000-0400-00009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43</xdr:col>
      <xdr:colOff>77389</xdr:colOff>
      <xdr:row>34</xdr:row>
      <xdr:rowOff>45242</xdr:rowOff>
    </xdr:from>
    <xdr:to>
      <xdr:col>57</xdr:col>
      <xdr:colOff>142875</xdr:colOff>
      <xdr:row>57</xdr:row>
      <xdr:rowOff>11905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0</xdr:col>
      <xdr:colOff>1417544</xdr:colOff>
      <xdr:row>102</xdr:row>
      <xdr:rowOff>23531</xdr:rowOff>
    </xdr:from>
    <xdr:to>
      <xdr:col>5</xdr:col>
      <xdr:colOff>437030</xdr:colOff>
      <xdr:row>119</xdr:row>
      <xdr:rowOff>99731</xdr:rowOff>
    </xdr:to>
    <xdr:graphicFrame macro="">
      <xdr:nvGraphicFramePr>
        <xdr:cNvPr id="155" name="154 Gráfico">
          <a:extLst>
            <a:ext uri="{FF2B5EF4-FFF2-40B4-BE49-F238E27FC236}">
              <a16:creationId xmlns:a16="http://schemas.microsoft.com/office/drawing/2014/main" xmlns="" id="{00000000-0008-0000-0400-00009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1417544</xdr:colOff>
      <xdr:row>132</xdr:row>
      <xdr:rowOff>23531</xdr:rowOff>
    </xdr:from>
    <xdr:to>
      <xdr:col>5</xdr:col>
      <xdr:colOff>437030</xdr:colOff>
      <xdr:row>149</xdr:row>
      <xdr:rowOff>99731</xdr:rowOff>
    </xdr:to>
    <xdr:graphicFrame macro="">
      <xdr:nvGraphicFramePr>
        <xdr:cNvPr id="158" name="157 Gráfico">
          <a:extLst>
            <a:ext uri="{FF2B5EF4-FFF2-40B4-BE49-F238E27FC236}">
              <a16:creationId xmlns:a16="http://schemas.microsoft.com/office/drawing/2014/main" xmlns="" id="{00000000-0008-0000-0400-00009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0</xdr:colOff>
      <xdr:row>54</xdr:row>
      <xdr:rowOff>0</xdr:rowOff>
    </xdr:from>
    <xdr:to>
      <xdr:col>7</xdr:col>
      <xdr:colOff>1225643</xdr:colOff>
      <xdr:row>76</xdr:row>
      <xdr:rowOff>164165</xdr:rowOff>
    </xdr:to>
    <xdr:graphicFrame macro="">
      <xdr:nvGraphicFramePr>
        <xdr:cNvPr id="159" name="158 Gráfico">
          <a:extLst>
            <a:ext uri="{FF2B5EF4-FFF2-40B4-BE49-F238E27FC236}">
              <a16:creationId xmlns:a16="http://schemas.microsoft.com/office/drawing/2014/main" xmlns="" id="{00000000-0008-0000-0400-00009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5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5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xmlns="" id="{00000000-0008-0000-05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xmlns="" id="{00000000-0008-0000-05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xmlns="" id="{00000000-0008-0000-05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xmlns="" id="{00000000-0008-0000-05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xmlns="" id="{00000000-0008-0000-05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5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xmlns="" id="{00000000-0008-0000-0500-00000E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xmlns="" id="{00000000-0008-0000-05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xmlns="" id="{00000000-0008-0000-05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xmlns="" id="{00000000-0008-0000-0500-000011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xmlns="" id="{00000000-0008-0000-05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18 CuadroTexto">
            <a:extLst>
              <a:ext uri="{FF2B5EF4-FFF2-40B4-BE49-F238E27FC236}">
                <a16:creationId xmlns:a16="http://schemas.microsoft.com/office/drawing/2014/main" xmlns="" id="{00000000-0008-0000-05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xmlns="" id="{00000000-0008-0000-0500-000014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xmlns="" id="{00000000-0008-0000-05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21 CuadroTexto">
            <a:extLst>
              <a:ext uri="{FF2B5EF4-FFF2-40B4-BE49-F238E27FC236}">
                <a16:creationId xmlns:a16="http://schemas.microsoft.com/office/drawing/2014/main" xmlns="" id="{00000000-0008-0000-05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xmlns="" id="{00000000-0008-0000-0500-000017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xmlns="" id="{00000000-0008-0000-05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4 CuadroTexto">
            <a:extLst>
              <a:ext uri="{FF2B5EF4-FFF2-40B4-BE49-F238E27FC236}">
                <a16:creationId xmlns:a16="http://schemas.microsoft.com/office/drawing/2014/main" xmlns="" id="{00000000-0008-0000-0500-000019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xmlns="" id="{00000000-0008-0000-0500-00001A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xmlns="" id="{00000000-0008-0000-05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xmlns="" id="{00000000-0008-0000-0500-00001C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xmlns="" id="{00000000-0008-0000-0500-00001D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xmlns="" id="{00000000-0008-0000-05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xmlns="" id="{00000000-0008-0000-05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xmlns="" id="{00000000-0008-0000-0500-000020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xmlns="" id="{00000000-0008-0000-05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xmlns="" id="{00000000-0008-0000-05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xmlns="" id="{00000000-0008-0000-0500-000023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xmlns="" id="{00000000-0008-0000-05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xmlns="" id="{00000000-0008-0000-05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xmlns="" id="{00000000-0008-0000-0500-000026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xmlns="" id="{00000000-0008-0000-05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xmlns="" id="{00000000-0008-0000-05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xmlns="" id="{00000000-0008-0000-0500-000029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xmlns="" id="{00000000-0008-0000-05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xmlns="" id="{00000000-0008-0000-05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4" name="5 Grupo">
          <a:extLst>
            <a:ext uri="{FF2B5EF4-FFF2-40B4-BE49-F238E27FC236}">
              <a16:creationId xmlns:a16="http://schemas.microsoft.com/office/drawing/2014/main" xmlns="" id="{00000000-0008-0000-0500-00002C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5" name="0 Imagen">
            <a:extLst>
              <a:ext uri="{FF2B5EF4-FFF2-40B4-BE49-F238E27FC236}">
                <a16:creationId xmlns:a16="http://schemas.microsoft.com/office/drawing/2014/main" xmlns="" id="{00000000-0008-0000-0500-00002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6" name="45 CuadroTexto">
            <a:extLst>
              <a:ext uri="{FF2B5EF4-FFF2-40B4-BE49-F238E27FC236}">
                <a16:creationId xmlns:a16="http://schemas.microsoft.com/office/drawing/2014/main" xmlns="" id="{00000000-0008-0000-0500-00002E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47" name="5 Grupo">
          <a:extLst>
            <a:ext uri="{FF2B5EF4-FFF2-40B4-BE49-F238E27FC236}">
              <a16:creationId xmlns:a16="http://schemas.microsoft.com/office/drawing/2014/main" xmlns="" id="{00000000-0008-0000-0500-00002F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8" name="0 Imagen">
            <a:extLst>
              <a:ext uri="{FF2B5EF4-FFF2-40B4-BE49-F238E27FC236}">
                <a16:creationId xmlns:a16="http://schemas.microsoft.com/office/drawing/2014/main" xmlns="" id="{00000000-0008-0000-05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" name="48 CuadroTexto">
            <a:extLst>
              <a:ext uri="{FF2B5EF4-FFF2-40B4-BE49-F238E27FC236}">
                <a16:creationId xmlns:a16="http://schemas.microsoft.com/office/drawing/2014/main" xmlns="" id="{00000000-0008-0000-0500-000031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xmlns="" id="{00000000-0008-0000-0500-000032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2</xdr:row>
      <xdr:rowOff>0</xdr:rowOff>
    </xdr:to>
    <xdr:pic>
      <xdr:nvPicPr>
        <xdr:cNvPr id="51" name="Imagen 6">
          <a:extLst>
            <a:ext uri="{FF2B5EF4-FFF2-40B4-BE49-F238E27FC236}">
              <a16:creationId xmlns:a16="http://schemas.microsoft.com/office/drawing/2014/main" xmlns="" id="{00000000-0008-0000-05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xmlns="" id="{00000000-0008-0000-0500-000034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53" name="Imagen 6">
          <a:extLst>
            <a:ext uri="{FF2B5EF4-FFF2-40B4-BE49-F238E27FC236}">
              <a16:creationId xmlns:a16="http://schemas.microsoft.com/office/drawing/2014/main" xmlns="" id="{00000000-0008-0000-05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xmlns="" id="{00000000-0008-0000-0500-000036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55" name="Imagen 6">
          <a:extLst>
            <a:ext uri="{FF2B5EF4-FFF2-40B4-BE49-F238E27FC236}">
              <a16:creationId xmlns:a16="http://schemas.microsoft.com/office/drawing/2014/main" xmlns="" id="{00000000-0008-0000-05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xmlns="" id="{00000000-0008-0000-0500-000038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57" name="Imagen 6">
          <a:extLst>
            <a:ext uri="{FF2B5EF4-FFF2-40B4-BE49-F238E27FC236}">
              <a16:creationId xmlns:a16="http://schemas.microsoft.com/office/drawing/2014/main" xmlns="" id="{00000000-0008-0000-05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00000000-0008-0000-0500-00003A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59" name="Imagen 6">
          <a:extLst>
            <a:ext uri="{FF2B5EF4-FFF2-40B4-BE49-F238E27FC236}">
              <a16:creationId xmlns:a16="http://schemas.microsoft.com/office/drawing/2014/main" xmlns="" id="{00000000-0008-0000-05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xmlns="" id="{00000000-0008-0000-0500-00003C000000}"/>
            </a:ext>
          </a:extLst>
        </xdr:cNvPr>
        <xdr:cNvSpPr txBox="1"/>
      </xdr:nvSpPr>
      <xdr:spPr>
        <a:xfrm>
          <a:off x="4657725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1" name="Imagen 6">
          <a:extLst>
            <a:ext uri="{FF2B5EF4-FFF2-40B4-BE49-F238E27FC236}">
              <a16:creationId xmlns:a16="http://schemas.microsoft.com/office/drawing/2014/main" xmlns="" id="{00000000-0008-0000-05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xmlns="" id="{00000000-0008-0000-0500-00003E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3" name="Imagen 6">
          <a:extLst>
            <a:ext uri="{FF2B5EF4-FFF2-40B4-BE49-F238E27FC236}">
              <a16:creationId xmlns:a16="http://schemas.microsoft.com/office/drawing/2014/main" xmlns="" id="{00000000-0008-0000-05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xmlns="" id="{00000000-0008-0000-0500-000040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5" name="Imagen 6">
          <a:extLst>
            <a:ext uri="{FF2B5EF4-FFF2-40B4-BE49-F238E27FC236}">
              <a16:creationId xmlns:a16="http://schemas.microsoft.com/office/drawing/2014/main" xmlns="" id="{00000000-0008-0000-05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xmlns="" id="{00000000-0008-0000-0500-000042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7" name="Imagen 6">
          <a:extLst>
            <a:ext uri="{FF2B5EF4-FFF2-40B4-BE49-F238E27FC236}">
              <a16:creationId xmlns:a16="http://schemas.microsoft.com/office/drawing/2014/main" xmlns="" id="{00000000-0008-0000-05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xmlns="" id="{00000000-0008-0000-0500-000044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69" name="Imagen 6">
          <a:extLst>
            <a:ext uri="{FF2B5EF4-FFF2-40B4-BE49-F238E27FC236}">
              <a16:creationId xmlns:a16="http://schemas.microsoft.com/office/drawing/2014/main" xmlns="" id="{00000000-0008-0000-05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xmlns="" id="{00000000-0008-0000-0500-000046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71" name="Imagen 6">
          <a:extLst>
            <a:ext uri="{FF2B5EF4-FFF2-40B4-BE49-F238E27FC236}">
              <a16:creationId xmlns:a16="http://schemas.microsoft.com/office/drawing/2014/main" xmlns="" id="{00000000-0008-0000-05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xmlns="" id="{00000000-0008-0000-0500-000048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73" name="Imagen 6">
          <a:extLst>
            <a:ext uri="{FF2B5EF4-FFF2-40B4-BE49-F238E27FC236}">
              <a16:creationId xmlns:a16="http://schemas.microsoft.com/office/drawing/2014/main" xmlns="" id="{00000000-0008-0000-05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xmlns="" id="{00000000-0008-0000-0500-00004A00000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75" name="Imagen 6">
          <a:extLst>
            <a:ext uri="{FF2B5EF4-FFF2-40B4-BE49-F238E27FC236}">
              <a16:creationId xmlns:a16="http://schemas.microsoft.com/office/drawing/2014/main" xmlns="" id="{00000000-0008-0000-05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xmlns="" id="{C84756AF-085D-46B5-85E1-42C837C8D32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77" name="Imagen 6">
          <a:extLst>
            <a:ext uri="{FF2B5EF4-FFF2-40B4-BE49-F238E27FC236}">
              <a16:creationId xmlns:a16="http://schemas.microsoft.com/office/drawing/2014/main" xmlns="" id="{29C51BE9-B8AC-44CF-A732-F9B10439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78" name="5 Grupo">
          <a:extLst>
            <a:ext uri="{FF2B5EF4-FFF2-40B4-BE49-F238E27FC236}">
              <a16:creationId xmlns:a16="http://schemas.microsoft.com/office/drawing/2014/main" xmlns="" id="{57EA8B27-15CD-456C-8B07-AABAE1749723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79" name="0 Imagen">
            <a:extLst>
              <a:ext uri="{FF2B5EF4-FFF2-40B4-BE49-F238E27FC236}">
                <a16:creationId xmlns:a16="http://schemas.microsoft.com/office/drawing/2014/main" xmlns="" id="{99B9E9C5-578F-1ED6-5F0D-22A6A5D924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0" name="3 CuadroTexto">
            <a:extLst>
              <a:ext uri="{FF2B5EF4-FFF2-40B4-BE49-F238E27FC236}">
                <a16:creationId xmlns:a16="http://schemas.microsoft.com/office/drawing/2014/main" xmlns="" id="{1BBF0D01-FD90-48B4-C8E4-E48145A672EC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1" name="5 Grupo">
          <a:extLst>
            <a:ext uri="{FF2B5EF4-FFF2-40B4-BE49-F238E27FC236}">
              <a16:creationId xmlns:a16="http://schemas.microsoft.com/office/drawing/2014/main" xmlns="" id="{DA9FA24E-BD64-4489-B5C4-BFB87C17A099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2" name="0 Imagen">
            <a:extLst>
              <a:ext uri="{FF2B5EF4-FFF2-40B4-BE49-F238E27FC236}">
                <a16:creationId xmlns:a16="http://schemas.microsoft.com/office/drawing/2014/main" xmlns="" id="{F9F94209-349D-65E9-D59B-0E09D544A63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3" name="6 CuadroTexto">
            <a:extLst>
              <a:ext uri="{FF2B5EF4-FFF2-40B4-BE49-F238E27FC236}">
                <a16:creationId xmlns:a16="http://schemas.microsoft.com/office/drawing/2014/main" xmlns="" id="{20FD5B1C-99B4-A4C4-5363-E4D1E9D9BEFC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4" name="5 Grupo">
          <a:extLst>
            <a:ext uri="{FF2B5EF4-FFF2-40B4-BE49-F238E27FC236}">
              <a16:creationId xmlns:a16="http://schemas.microsoft.com/office/drawing/2014/main" xmlns="" id="{99D327E3-4C07-4217-A475-8FB85759C5EA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5" name="0 Imagen">
            <a:extLst>
              <a:ext uri="{FF2B5EF4-FFF2-40B4-BE49-F238E27FC236}">
                <a16:creationId xmlns:a16="http://schemas.microsoft.com/office/drawing/2014/main" xmlns="" id="{B6BD10C5-08A2-0F73-D2DC-FF50411C6AE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6" name="9 CuadroTexto">
            <a:extLst>
              <a:ext uri="{FF2B5EF4-FFF2-40B4-BE49-F238E27FC236}">
                <a16:creationId xmlns:a16="http://schemas.microsoft.com/office/drawing/2014/main" xmlns="" id="{17232517-FA87-AA0C-B7BD-0C92F643B287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87" name="5 Grupo">
          <a:extLst>
            <a:ext uri="{FF2B5EF4-FFF2-40B4-BE49-F238E27FC236}">
              <a16:creationId xmlns:a16="http://schemas.microsoft.com/office/drawing/2014/main" xmlns="" id="{2D384FE2-C640-4396-B5B7-ADDC9BF66295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88" name="0 Imagen">
            <a:extLst>
              <a:ext uri="{FF2B5EF4-FFF2-40B4-BE49-F238E27FC236}">
                <a16:creationId xmlns:a16="http://schemas.microsoft.com/office/drawing/2014/main" xmlns="" id="{5B1C32DA-BD92-238F-3221-6C450D16CF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9" name="12 CuadroTexto">
            <a:extLst>
              <a:ext uri="{FF2B5EF4-FFF2-40B4-BE49-F238E27FC236}">
                <a16:creationId xmlns:a16="http://schemas.microsoft.com/office/drawing/2014/main" xmlns="" id="{EBD540D3-9F1B-71EE-81D3-D4D2B4005C3D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0" name="5 Grupo">
          <a:extLst>
            <a:ext uri="{FF2B5EF4-FFF2-40B4-BE49-F238E27FC236}">
              <a16:creationId xmlns:a16="http://schemas.microsoft.com/office/drawing/2014/main" xmlns="" id="{2FF03C44-98CE-4F21-8F02-04DA8045CE36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1" name="0 Imagen">
            <a:extLst>
              <a:ext uri="{FF2B5EF4-FFF2-40B4-BE49-F238E27FC236}">
                <a16:creationId xmlns:a16="http://schemas.microsoft.com/office/drawing/2014/main" xmlns="" id="{F38A5F88-4749-C921-5471-8601390717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92" name="15 CuadroTexto">
            <a:extLst>
              <a:ext uri="{FF2B5EF4-FFF2-40B4-BE49-F238E27FC236}">
                <a16:creationId xmlns:a16="http://schemas.microsoft.com/office/drawing/2014/main" xmlns="" id="{7EF9483C-4F2D-066B-F733-79B217F2012A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3" name="5 Grupo">
          <a:extLst>
            <a:ext uri="{FF2B5EF4-FFF2-40B4-BE49-F238E27FC236}">
              <a16:creationId xmlns:a16="http://schemas.microsoft.com/office/drawing/2014/main" xmlns="" id="{5EDE6DD7-16F7-4F28-9B5F-105680C959D4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4" name="0 Imagen">
            <a:extLst>
              <a:ext uri="{FF2B5EF4-FFF2-40B4-BE49-F238E27FC236}">
                <a16:creationId xmlns:a16="http://schemas.microsoft.com/office/drawing/2014/main" xmlns="" id="{8581EF17-7305-83F6-9193-F1835CA865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5" name="18 CuadroTexto">
            <a:extLst>
              <a:ext uri="{FF2B5EF4-FFF2-40B4-BE49-F238E27FC236}">
                <a16:creationId xmlns:a16="http://schemas.microsoft.com/office/drawing/2014/main" xmlns="" id="{C8A09081-E8A5-B3AE-EE9E-9788E44A2C6D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6" name="5 Grupo">
          <a:extLst>
            <a:ext uri="{FF2B5EF4-FFF2-40B4-BE49-F238E27FC236}">
              <a16:creationId xmlns:a16="http://schemas.microsoft.com/office/drawing/2014/main" xmlns="" id="{358BD8E1-5BCB-4AC5-B08C-802C3319E6D3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7" name="0 Imagen">
            <a:extLst>
              <a:ext uri="{FF2B5EF4-FFF2-40B4-BE49-F238E27FC236}">
                <a16:creationId xmlns:a16="http://schemas.microsoft.com/office/drawing/2014/main" xmlns="" id="{D5F127C6-CC85-5D6A-9D71-B3720ED596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8" name="21 CuadroTexto">
            <a:extLst>
              <a:ext uri="{FF2B5EF4-FFF2-40B4-BE49-F238E27FC236}">
                <a16:creationId xmlns:a16="http://schemas.microsoft.com/office/drawing/2014/main" xmlns="" id="{C0297E65-C432-83CD-F304-4F72A3A4E394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99" name="5 Grupo">
          <a:extLst>
            <a:ext uri="{FF2B5EF4-FFF2-40B4-BE49-F238E27FC236}">
              <a16:creationId xmlns:a16="http://schemas.microsoft.com/office/drawing/2014/main" xmlns="" id="{A00F8BB5-3163-4873-8EA9-790E438D5F09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00" name="0 Imagen">
            <a:extLst>
              <a:ext uri="{FF2B5EF4-FFF2-40B4-BE49-F238E27FC236}">
                <a16:creationId xmlns:a16="http://schemas.microsoft.com/office/drawing/2014/main" xmlns="" id="{838E8A69-2904-7C0C-3B75-627275B931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1" name="4 CuadroTexto">
            <a:extLst>
              <a:ext uri="{FF2B5EF4-FFF2-40B4-BE49-F238E27FC236}">
                <a16:creationId xmlns:a16="http://schemas.microsoft.com/office/drawing/2014/main" xmlns="" id="{5AB4DD14-1A38-A878-5555-4242931F4A6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2" name="5 Grupo">
          <a:extLst>
            <a:ext uri="{FF2B5EF4-FFF2-40B4-BE49-F238E27FC236}">
              <a16:creationId xmlns:a16="http://schemas.microsoft.com/office/drawing/2014/main" xmlns="" id="{0741C703-83D0-4625-81E8-7052F3148378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03" name="0 Imagen">
            <a:extLst>
              <a:ext uri="{FF2B5EF4-FFF2-40B4-BE49-F238E27FC236}">
                <a16:creationId xmlns:a16="http://schemas.microsoft.com/office/drawing/2014/main" xmlns="" id="{0112C288-2966-7D95-5D76-455BA0BE061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4" name="27 CuadroTexto">
            <a:extLst>
              <a:ext uri="{FF2B5EF4-FFF2-40B4-BE49-F238E27FC236}">
                <a16:creationId xmlns:a16="http://schemas.microsoft.com/office/drawing/2014/main" xmlns="" id="{E86BB95C-0274-1330-F342-1D77A55C9596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5" name="5 Grupo">
          <a:extLst>
            <a:ext uri="{FF2B5EF4-FFF2-40B4-BE49-F238E27FC236}">
              <a16:creationId xmlns:a16="http://schemas.microsoft.com/office/drawing/2014/main" xmlns="" id="{2269DE78-F4BC-41F8-B836-E0B6401B58D9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06" name="0 Imagen">
            <a:extLst>
              <a:ext uri="{FF2B5EF4-FFF2-40B4-BE49-F238E27FC236}">
                <a16:creationId xmlns:a16="http://schemas.microsoft.com/office/drawing/2014/main" xmlns="" id="{535D4D11-2415-4447-ECD3-4153BBB689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7" name="30 CuadroTexto">
            <a:extLst>
              <a:ext uri="{FF2B5EF4-FFF2-40B4-BE49-F238E27FC236}">
                <a16:creationId xmlns:a16="http://schemas.microsoft.com/office/drawing/2014/main" xmlns="" id="{B5F41781-6701-8C34-21E3-D5BD324F09C6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08" name="5 Grupo">
          <a:extLst>
            <a:ext uri="{FF2B5EF4-FFF2-40B4-BE49-F238E27FC236}">
              <a16:creationId xmlns:a16="http://schemas.microsoft.com/office/drawing/2014/main" xmlns="" id="{4F3D817E-4599-475E-8692-FE8CE39913ED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09" name="0 Imagen">
            <a:extLst>
              <a:ext uri="{FF2B5EF4-FFF2-40B4-BE49-F238E27FC236}">
                <a16:creationId xmlns:a16="http://schemas.microsoft.com/office/drawing/2014/main" xmlns="" id="{56A75B7E-3A02-73FD-DA8B-0CD94B596D5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0" name="33 CuadroTexto">
            <a:extLst>
              <a:ext uri="{FF2B5EF4-FFF2-40B4-BE49-F238E27FC236}">
                <a16:creationId xmlns:a16="http://schemas.microsoft.com/office/drawing/2014/main" xmlns="" id="{6F619657-8F36-3BA0-4028-7286D4A5E3ED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1" name="5 Grupo">
          <a:extLst>
            <a:ext uri="{FF2B5EF4-FFF2-40B4-BE49-F238E27FC236}">
              <a16:creationId xmlns:a16="http://schemas.microsoft.com/office/drawing/2014/main" xmlns="" id="{02259A4F-1D04-4537-B24E-52F1316DC636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2" name="0 Imagen">
            <a:extLst>
              <a:ext uri="{FF2B5EF4-FFF2-40B4-BE49-F238E27FC236}">
                <a16:creationId xmlns:a16="http://schemas.microsoft.com/office/drawing/2014/main" xmlns="" id="{9A13B66B-9057-0192-72BA-089E4457E5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3" name="36 CuadroTexto">
            <a:extLst>
              <a:ext uri="{FF2B5EF4-FFF2-40B4-BE49-F238E27FC236}">
                <a16:creationId xmlns:a16="http://schemas.microsoft.com/office/drawing/2014/main" xmlns="" id="{5958929C-4C5A-567E-AC63-7DFB8E1DFBDC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4" name="5 Grupo">
          <a:extLst>
            <a:ext uri="{FF2B5EF4-FFF2-40B4-BE49-F238E27FC236}">
              <a16:creationId xmlns:a16="http://schemas.microsoft.com/office/drawing/2014/main" xmlns="" id="{8AFE2CCE-2C11-4FE8-A088-85CC45E63253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5" name="0 Imagen">
            <a:extLst>
              <a:ext uri="{FF2B5EF4-FFF2-40B4-BE49-F238E27FC236}">
                <a16:creationId xmlns:a16="http://schemas.microsoft.com/office/drawing/2014/main" xmlns="" id="{A17F3D6E-FDE7-9DCB-FF8A-992EBB5765B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6" name="39 CuadroTexto">
            <a:extLst>
              <a:ext uri="{FF2B5EF4-FFF2-40B4-BE49-F238E27FC236}">
                <a16:creationId xmlns:a16="http://schemas.microsoft.com/office/drawing/2014/main" xmlns="" id="{7C3F46D6-9291-6119-415B-E1EFFAA15B3A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17" name="5 Grupo">
          <a:extLst>
            <a:ext uri="{FF2B5EF4-FFF2-40B4-BE49-F238E27FC236}">
              <a16:creationId xmlns:a16="http://schemas.microsoft.com/office/drawing/2014/main" xmlns="" id="{5375BD63-DD03-4227-BFF3-D5E512B7666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18" name="0 Imagen">
            <a:extLst>
              <a:ext uri="{FF2B5EF4-FFF2-40B4-BE49-F238E27FC236}">
                <a16:creationId xmlns:a16="http://schemas.microsoft.com/office/drawing/2014/main" xmlns="" id="{A332F532-23E9-E61C-B3A3-3BB151DFFE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9" name="42 CuadroTexto">
            <a:extLst>
              <a:ext uri="{FF2B5EF4-FFF2-40B4-BE49-F238E27FC236}">
                <a16:creationId xmlns:a16="http://schemas.microsoft.com/office/drawing/2014/main" xmlns="" id="{B7964F3D-0776-F6CA-4BF3-70DB5AC0F522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20" name="5 Grupo">
          <a:extLst>
            <a:ext uri="{FF2B5EF4-FFF2-40B4-BE49-F238E27FC236}">
              <a16:creationId xmlns:a16="http://schemas.microsoft.com/office/drawing/2014/main" xmlns="" id="{25E9144E-5D9D-45E8-BA0E-71BE415FF4E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21" name="0 Imagen">
            <a:extLst>
              <a:ext uri="{FF2B5EF4-FFF2-40B4-BE49-F238E27FC236}">
                <a16:creationId xmlns:a16="http://schemas.microsoft.com/office/drawing/2014/main" xmlns="" id="{BFBA2660-04D3-5FB6-D904-1D6DDC0C26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2" name="45 CuadroTexto">
            <a:extLst>
              <a:ext uri="{FF2B5EF4-FFF2-40B4-BE49-F238E27FC236}">
                <a16:creationId xmlns:a16="http://schemas.microsoft.com/office/drawing/2014/main" xmlns="" id="{31ACA3EE-9FE3-5EA9-CE77-C488C5BA6F73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466725</xdr:colOff>
      <xdr:row>1</xdr:row>
      <xdr:rowOff>371475</xdr:rowOff>
    </xdr:to>
    <xdr:grpSp>
      <xdr:nvGrpSpPr>
        <xdr:cNvPr id="123" name="5 Grupo">
          <a:extLst>
            <a:ext uri="{FF2B5EF4-FFF2-40B4-BE49-F238E27FC236}">
              <a16:creationId xmlns:a16="http://schemas.microsoft.com/office/drawing/2014/main" xmlns="" id="{4A504CE1-923D-49C7-916A-D37DD929E551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24" name="0 Imagen">
            <a:extLst>
              <a:ext uri="{FF2B5EF4-FFF2-40B4-BE49-F238E27FC236}">
                <a16:creationId xmlns:a16="http://schemas.microsoft.com/office/drawing/2014/main" xmlns="" id="{EF4923F1-28F8-2CCF-D18F-DF653B7E68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5" name="48 CuadroTexto">
            <a:extLst>
              <a:ext uri="{FF2B5EF4-FFF2-40B4-BE49-F238E27FC236}">
                <a16:creationId xmlns:a16="http://schemas.microsoft.com/office/drawing/2014/main" xmlns="" id="{75D2BCA0-258F-FE1C-5D81-E1C41EE5E88E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xmlns="" id="{90ACF671-2D80-4E72-AF91-6DF20F3DB6FA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2</xdr:row>
      <xdr:rowOff>0</xdr:rowOff>
    </xdr:to>
    <xdr:pic>
      <xdr:nvPicPr>
        <xdr:cNvPr id="127" name="Imagen 6">
          <a:extLst>
            <a:ext uri="{FF2B5EF4-FFF2-40B4-BE49-F238E27FC236}">
              <a16:creationId xmlns:a16="http://schemas.microsoft.com/office/drawing/2014/main" xmlns="" id="{856B7A1B-2FF3-4898-A1EA-56720A017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xmlns="" id="{85489372-A462-434D-ADEF-B48E2FC7E53E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29" name="Imagen 6">
          <a:extLst>
            <a:ext uri="{FF2B5EF4-FFF2-40B4-BE49-F238E27FC236}">
              <a16:creationId xmlns:a16="http://schemas.microsoft.com/office/drawing/2014/main" xmlns="" id="{460462E8-5A65-49C0-A66F-D79D3067D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xmlns="" id="{C5769678-B5F0-4F2D-AF84-15BE6C725C6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1" name="Imagen 6">
          <a:extLst>
            <a:ext uri="{FF2B5EF4-FFF2-40B4-BE49-F238E27FC236}">
              <a16:creationId xmlns:a16="http://schemas.microsoft.com/office/drawing/2014/main" xmlns="" id="{220E137C-8FF6-4B05-840B-3AEE9F626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xmlns="" id="{A8E24D91-2E6B-4A22-8BB3-2C1BCE524AB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3" name="Imagen 6">
          <a:extLst>
            <a:ext uri="{FF2B5EF4-FFF2-40B4-BE49-F238E27FC236}">
              <a16:creationId xmlns:a16="http://schemas.microsoft.com/office/drawing/2014/main" xmlns="" id="{7138A82E-370A-4CA0-9492-6D5096F00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xmlns="" id="{9ED4BB6C-99AD-4CD1-8440-49F6203D169C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5" name="Imagen 6">
          <a:extLst>
            <a:ext uri="{FF2B5EF4-FFF2-40B4-BE49-F238E27FC236}">
              <a16:creationId xmlns:a16="http://schemas.microsoft.com/office/drawing/2014/main" xmlns="" id="{019D4C0A-D1F2-49C7-8B61-98BA20FE3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xmlns="" id="{66C5E038-DB4E-40D0-84AB-A9DB448EB1B4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7" name="Imagen 6">
          <a:extLst>
            <a:ext uri="{FF2B5EF4-FFF2-40B4-BE49-F238E27FC236}">
              <a16:creationId xmlns:a16="http://schemas.microsoft.com/office/drawing/2014/main" xmlns="" id="{EE7BD79F-D8E4-4C35-A96F-E37CECB32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xmlns="" id="{FC5191AE-F91C-450E-803A-5CE23F6518DC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39" name="Imagen 6">
          <a:extLst>
            <a:ext uri="{FF2B5EF4-FFF2-40B4-BE49-F238E27FC236}">
              <a16:creationId xmlns:a16="http://schemas.microsoft.com/office/drawing/2014/main" xmlns="" id="{32B551A0-17A4-47CD-9322-8CE21A9A2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xmlns="" id="{650AA38D-7BF0-4763-AAA0-8E2B1AD3EA92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1" name="Imagen 6">
          <a:extLst>
            <a:ext uri="{FF2B5EF4-FFF2-40B4-BE49-F238E27FC236}">
              <a16:creationId xmlns:a16="http://schemas.microsoft.com/office/drawing/2014/main" xmlns="" id="{40AABD2A-AF15-4CFA-A9CB-DBEB365D8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xmlns="" id="{B2BAAE4B-E746-4C51-B2FD-CE00D0C1D892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3" name="Imagen 6">
          <a:extLst>
            <a:ext uri="{FF2B5EF4-FFF2-40B4-BE49-F238E27FC236}">
              <a16:creationId xmlns:a16="http://schemas.microsoft.com/office/drawing/2014/main" xmlns="" id="{94F17A48-CBFB-4AF4-B12A-93B2BA491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xmlns="" id="{2F7FC7E5-2767-449E-8C9B-05628B5B4647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5" name="Imagen 6">
          <a:extLst>
            <a:ext uri="{FF2B5EF4-FFF2-40B4-BE49-F238E27FC236}">
              <a16:creationId xmlns:a16="http://schemas.microsoft.com/office/drawing/2014/main" xmlns="" id="{7B91A1E6-80F4-47D4-A66F-1EB2325D6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xmlns="" id="{C1A90C3F-2669-4CC9-A52A-20875AF2434A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7" name="Imagen 6">
          <a:extLst>
            <a:ext uri="{FF2B5EF4-FFF2-40B4-BE49-F238E27FC236}">
              <a16:creationId xmlns:a16="http://schemas.microsoft.com/office/drawing/2014/main" xmlns="" id="{C728DC2E-8333-472F-A3FF-B334C0701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xmlns="" id="{2196967C-25FE-4B4E-9D3D-C2ABD29FE206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49" name="Imagen 6">
          <a:extLst>
            <a:ext uri="{FF2B5EF4-FFF2-40B4-BE49-F238E27FC236}">
              <a16:creationId xmlns:a16="http://schemas.microsoft.com/office/drawing/2014/main" xmlns="" id="{CC0C6BE3-99E1-4FA5-B56D-69B3FA962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xmlns="" id="{246E5AEC-62E6-4229-BB92-D9FC57657F43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51" name="Imagen 6">
          <a:extLst>
            <a:ext uri="{FF2B5EF4-FFF2-40B4-BE49-F238E27FC236}">
              <a16:creationId xmlns:a16="http://schemas.microsoft.com/office/drawing/2014/main" xmlns="" id="{1881BF2A-2205-4E8A-8945-8BB35555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xmlns="" id="{6E675B7E-1C37-42AD-8BA9-96FFFB21AF10}"/>
            </a:ext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1120140</xdr:colOff>
      <xdr:row>1</xdr:row>
      <xdr:rowOff>434340</xdr:rowOff>
    </xdr:to>
    <xdr:pic>
      <xdr:nvPicPr>
        <xdr:cNvPr id="153" name="Imagen 6">
          <a:extLst>
            <a:ext uri="{FF2B5EF4-FFF2-40B4-BE49-F238E27FC236}">
              <a16:creationId xmlns:a16="http://schemas.microsoft.com/office/drawing/2014/main" xmlns="" id="{BBFE3FCC-893E-4FD9-AB85-B0857116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510540</xdr:colOff>
      <xdr:row>0</xdr:row>
      <xdr:rowOff>0</xdr:rowOff>
    </xdr:from>
    <xdr:to>
      <xdr:col>8</xdr:col>
      <xdr:colOff>9518</xdr:colOff>
      <xdr:row>1</xdr:row>
      <xdr:rowOff>445770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xmlns="" id="{423286AF-FC6B-49B6-A137-6F66574A91C4}"/>
            </a:ext>
          </a:extLst>
        </xdr:cNvPr>
        <xdr:cNvSpPr txBox="1"/>
      </xdr:nvSpPr>
      <xdr:spPr>
        <a:xfrm>
          <a:off x="5212080" y="0"/>
          <a:ext cx="4291958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22860</xdr:colOff>
      <xdr:row>0</xdr:row>
      <xdr:rowOff>30480</xdr:rowOff>
    </xdr:from>
    <xdr:to>
      <xdr:col>4</xdr:col>
      <xdr:colOff>1156335</xdr:colOff>
      <xdr:row>1</xdr:row>
      <xdr:rowOff>443865</xdr:rowOff>
    </xdr:to>
    <xdr:pic>
      <xdr:nvPicPr>
        <xdr:cNvPr id="155" name="Imagen 6">
          <a:extLst>
            <a:ext uri="{FF2B5EF4-FFF2-40B4-BE49-F238E27FC236}">
              <a16:creationId xmlns:a16="http://schemas.microsoft.com/office/drawing/2014/main" xmlns="" id="{FE2DC651-278A-43F1-A69A-0B3395D4F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2286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6" name="Text Box 2">
          <a:extLst>
            <a:ext uri="{FF2B5EF4-FFF2-40B4-BE49-F238E27FC236}"/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5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58" name="Text Box 2">
          <a:extLst>
            <a:ext uri="{FF2B5EF4-FFF2-40B4-BE49-F238E27FC236}"/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19050</xdr:colOff>
      <xdr:row>0</xdr:row>
      <xdr:rowOff>28575</xdr:rowOff>
    </xdr:from>
    <xdr:to>
      <xdr:col>4</xdr:col>
      <xdr:colOff>1123950</xdr:colOff>
      <xdr:row>1</xdr:row>
      <xdr:rowOff>438150</xdr:rowOff>
    </xdr:to>
    <xdr:pic>
      <xdr:nvPicPr>
        <xdr:cNvPr id="159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1905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60" name="Text Box 2">
          <a:extLst>
            <a:ext uri="{FF2B5EF4-FFF2-40B4-BE49-F238E27FC236}"/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1343025</xdr:colOff>
      <xdr:row>1</xdr:row>
      <xdr:rowOff>447675</xdr:rowOff>
    </xdr:to>
    <xdr:pic>
      <xdr:nvPicPr>
        <xdr:cNvPr id="16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62" name="Text Box 2">
          <a:extLst>
            <a:ext uri="{FF2B5EF4-FFF2-40B4-BE49-F238E27FC236}"/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1343025</xdr:colOff>
      <xdr:row>1</xdr:row>
      <xdr:rowOff>447675</xdr:rowOff>
    </xdr:to>
    <xdr:pic>
      <xdr:nvPicPr>
        <xdr:cNvPr id="16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495300</xdr:colOff>
      <xdr:row>0</xdr:row>
      <xdr:rowOff>0</xdr:rowOff>
    </xdr:from>
    <xdr:to>
      <xdr:col>8</xdr:col>
      <xdr:colOff>9525</xdr:colOff>
      <xdr:row>1</xdr:row>
      <xdr:rowOff>445770</xdr:rowOff>
    </xdr:to>
    <xdr:sp macro="" textlink="">
      <xdr:nvSpPr>
        <xdr:cNvPr id="164" name="Text Box 2">
          <a:extLst>
            <a:ext uri="{FF2B5EF4-FFF2-40B4-BE49-F238E27FC236}"/>
          </a:extLst>
        </xdr:cNvPr>
        <xdr:cNvSpPr txBox="1"/>
      </xdr:nvSpPr>
      <xdr:spPr>
        <a:xfrm>
          <a:off x="5067300" y="0"/>
          <a:ext cx="417195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1343025</xdr:colOff>
      <xdr:row>1</xdr:row>
      <xdr:rowOff>447675</xdr:rowOff>
    </xdr:to>
    <xdr:pic>
      <xdr:nvPicPr>
        <xdr:cNvPr id="16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742950</xdr:colOff>
      <xdr:row>2</xdr:row>
      <xdr:rowOff>0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pSpPr>
          <a:grpSpLocks/>
        </xdr:cNvGrpSpPr>
      </xdr:nvGrpSpPr>
      <xdr:grpSpPr bwMode="auto">
        <a:xfrm>
          <a:off x="1243853" y="0"/>
          <a:ext cx="8766362" cy="851647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6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6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10</xdr:col>
      <xdr:colOff>79340</xdr:colOff>
      <xdr:row>48</xdr:row>
      <xdr:rowOff>42721</xdr:rowOff>
    </xdr:from>
    <xdr:to>
      <xdr:col>20</xdr:col>
      <xdr:colOff>252131</xdr:colOff>
      <xdr:row>76</xdr:row>
      <xdr:rowOff>68634</xdr:rowOff>
    </xdr:to>
    <xdr:graphicFrame macro="">
      <xdr:nvGraphicFramePr>
        <xdr:cNvPr id="83" name="82 Gráfico">
          <a:extLst>
            <a:ext uri="{FF2B5EF4-FFF2-40B4-BE49-F238E27FC236}">
              <a16:creationId xmlns:a16="http://schemas.microsoft.com/office/drawing/2014/main" xmlns="" id="{00000000-0008-0000-0600-00005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83344</xdr:colOff>
      <xdr:row>6</xdr:row>
      <xdr:rowOff>11910</xdr:rowOff>
    </xdr:from>
    <xdr:to>
      <xdr:col>22</xdr:col>
      <xdr:colOff>230982</xdr:colOff>
      <xdr:row>16</xdr:row>
      <xdr:rowOff>13874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pSpPr/>
      </xdr:nvGrpSpPr>
      <xdr:grpSpPr>
        <a:xfrm>
          <a:off x="17855873" y="1636763"/>
          <a:ext cx="3195638" cy="2343993"/>
          <a:chOff x="15648454" y="2290271"/>
          <a:chExt cx="3195638" cy="1845259"/>
        </a:xfrm>
      </xdr:grpSpPr>
      <xdr:graphicFrame macro="">
        <xdr:nvGraphicFramePr>
          <xdr:cNvPr id="7" name="6 Gráfico">
            <a:extLst>
              <a:ext uri="{FF2B5EF4-FFF2-40B4-BE49-F238E27FC236}">
                <a16:creationId xmlns:a16="http://schemas.microsoft.com/office/drawing/2014/main" xmlns="" id="{00000000-0008-0000-0600-000007000000}"/>
              </a:ext>
            </a:extLst>
          </xdr:cNvPr>
          <xdr:cNvGraphicFramePr/>
        </xdr:nvGraphicFramePr>
        <xdr:xfrm>
          <a:off x="15648454" y="2448856"/>
          <a:ext cx="3195638" cy="16866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8" name="7 CuadroTexto">
            <a:extLst>
              <a:ext uri="{FF2B5EF4-FFF2-40B4-BE49-F238E27FC236}">
                <a16:creationId xmlns:a16="http://schemas.microsoft.com/office/drawing/2014/main" xmlns="" id="{00000000-0008-0000-0600-000008000000}"/>
              </a:ext>
            </a:extLst>
          </xdr:cNvPr>
          <xdr:cNvSpPr txBox="1"/>
        </xdr:nvSpPr>
        <xdr:spPr>
          <a:xfrm>
            <a:off x="16288449" y="2290271"/>
            <a:ext cx="1837765" cy="17929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24</a:t>
            </a:r>
            <a:endParaRPr lang="es-MX" sz="900"/>
          </a:p>
        </xdr:txBody>
      </xdr:sp>
    </xdr:grpSp>
    <xdr:clientData/>
  </xdr:twoCellAnchor>
  <xdr:twoCellAnchor>
    <xdr:from>
      <xdr:col>28</xdr:col>
      <xdr:colOff>261959</xdr:colOff>
      <xdr:row>6</xdr:row>
      <xdr:rowOff>11943</xdr:rowOff>
    </xdr:from>
    <xdr:to>
      <xdr:col>32</xdr:col>
      <xdr:colOff>409597</xdr:colOff>
      <xdr:row>15</xdr:row>
      <xdr:rowOff>156779</xdr:rowOff>
    </xdr:to>
    <xdr:grpSp>
      <xdr:nvGrpSpPr>
        <xdr:cNvPr id="27" name="26 Grupo">
          <a:extLst>
            <a:ext uri="{FF2B5EF4-FFF2-40B4-BE49-F238E27FC236}">
              <a16:creationId xmlns:a16="http://schemas.microsoft.com/office/drawing/2014/main" xmlns="" id="{00000000-0008-0000-0600-00001B000000}"/>
            </a:ext>
          </a:extLst>
        </xdr:cNvPr>
        <xdr:cNvGrpSpPr/>
      </xdr:nvGrpSpPr>
      <xdr:grpSpPr>
        <a:xfrm>
          <a:off x="25654488" y="1636796"/>
          <a:ext cx="3195638" cy="2329983"/>
          <a:chOff x="24574499" y="1860178"/>
          <a:chExt cx="3195638" cy="1883148"/>
        </a:xfrm>
      </xdr:grpSpPr>
      <xdr:graphicFrame macro="">
        <xdr:nvGraphicFramePr>
          <xdr:cNvPr id="28" name="27 Gráfico">
            <a:extLst>
              <a:ext uri="{FF2B5EF4-FFF2-40B4-BE49-F238E27FC236}">
                <a16:creationId xmlns:a16="http://schemas.microsoft.com/office/drawing/2014/main" xmlns="" id="{00000000-0008-0000-0600-00001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29" name="28 CuadroTexto">
            <a:extLst>
              <a:ext uri="{FF2B5EF4-FFF2-40B4-BE49-F238E27FC236}">
                <a16:creationId xmlns:a16="http://schemas.microsoft.com/office/drawing/2014/main" xmlns="" id="{00000000-0008-0000-0600-00001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20</a:t>
            </a:r>
            <a:endParaRPr lang="es-MX" sz="900"/>
          </a:p>
        </xdr:txBody>
      </xdr:sp>
    </xdr:grpSp>
    <xdr:clientData/>
  </xdr:twoCellAnchor>
  <xdr:twoCellAnchor>
    <xdr:from>
      <xdr:col>21</xdr:col>
      <xdr:colOff>488162</xdr:colOff>
      <xdr:row>6</xdr:row>
      <xdr:rowOff>0</xdr:rowOff>
    </xdr:from>
    <xdr:to>
      <xdr:col>25</xdr:col>
      <xdr:colOff>635800</xdr:colOff>
      <xdr:row>15</xdr:row>
      <xdr:rowOff>156779</xdr:rowOff>
    </xdr:to>
    <xdr:grpSp>
      <xdr:nvGrpSpPr>
        <xdr:cNvPr id="30" name="29 Grupo">
          <a:extLst>
            <a:ext uri="{FF2B5EF4-FFF2-40B4-BE49-F238E27FC236}">
              <a16:creationId xmlns:a16="http://schemas.microsoft.com/office/drawing/2014/main" xmlns="" id="{00000000-0008-0000-0600-00001E000000}"/>
            </a:ext>
          </a:extLst>
        </xdr:cNvPr>
        <xdr:cNvGrpSpPr/>
      </xdr:nvGrpSpPr>
      <xdr:grpSpPr>
        <a:xfrm>
          <a:off x="20546691" y="1624853"/>
          <a:ext cx="3195638" cy="2341926"/>
          <a:chOff x="16668750" y="3562734"/>
          <a:chExt cx="3195638" cy="1895091"/>
        </a:xfrm>
      </xdr:grpSpPr>
      <xdr:graphicFrame macro="">
        <xdr:nvGraphicFramePr>
          <xdr:cNvPr id="31" name="30 Gráfico">
            <a:extLst>
              <a:ext uri="{FF2B5EF4-FFF2-40B4-BE49-F238E27FC236}">
                <a16:creationId xmlns:a16="http://schemas.microsoft.com/office/drawing/2014/main" xmlns="" id="{00000000-0008-0000-0600-00001F000000}"/>
              </a:ext>
            </a:extLst>
          </xdr:cNvPr>
          <xdr:cNvGraphicFramePr/>
        </xdr:nvGraphicFramePr>
        <xdr:xfrm>
          <a:off x="16668750" y="3714750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sp macro="" textlink="">
        <xdr:nvSpPr>
          <xdr:cNvPr id="32" name="31 CuadroTexto">
            <a:extLst>
              <a:ext uri="{FF2B5EF4-FFF2-40B4-BE49-F238E27FC236}">
                <a16:creationId xmlns:a16="http://schemas.microsoft.com/office/drawing/2014/main" xmlns="" id="{00000000-0008-0000-0600-000020000000}"/>
              </a:ext>
            </a:extLst>
          </xdr:cNvPr>
          <xdr:cNvSpPr txBox="1"/>
        </xdr:nvSpPr>
        <xdr:spPr>
          <a:xfrm>
            <a:off x="17283098" y="3562734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5</a:t>
            </a:r>
            <a:endParaRPr lang="es-MX" sz="900"/>
          </a:p>
        </xdr:txBody>
      </xdr:sp>
    </xdr:grpSp>
    <xdr:clientData/>
  </xdr:twoCellAnchor>
  <xdr:twoCellAnchor>
    <xdr:from>
      <xdr:col>24</xdr:col>
      <xdr:colOff>676232</xdr:colOff>
      <xdr:row>6</xdr:row>
      <xdr:rowOff>9528</xdr:rowOff>
    </xdr:from>
    <xdr:to>
      <xdr:col>29</xdr:col>
      <xdr:colOff>61870</xdr:colOff>
      <xdr:row>15</xdr:row>
      <xdr:rowOff>166307</xdr:rowOff>
    </xdr:to>
    <xdr:grpSp>
      <xdr:nvGrpSpPr>
        <xdr:cNvPr id="33" name="32 Grupo">
          <a:extLst>
            <a:ext uri="{FF2B5EF4-FFF2-40B4-BE49-F238E27FC236}">
              <a16:creationId xmlns:a16="http://schemas.microsoft.com/office/drawing/2014/main" xmlns="" id="{00000000-0008-0000-0600-000021000000}"/>
            </a:ext>
          </a:extLst>
        </xdr:cNvPr>
        <xdr:cNvGrpSpPr/>
      </xdr:nvGrpSpPr>
      <xdr:grpSpPr>
        <a:xfrm>
          <a:off x="23020761" y="1634381"/>
          <a:ext cx="3195638" cy="2341926"/>
          <a:chOff x="16668750" y="3562734"/>
          <a:chExt cx="3195638" cy="1895091"/>
        </a:xfrm>
      </xdr:grpSpPr>
      <xdr:graphicFrame macro="">
        <xdr:nvGraphicFramePr>
          <xdr:cNvPr id="34" name="33 Gráfico">
            <a:extLst>
              <a:ext uri="{FF2B5EF4-FFF2-40B4-BE49-F238E27FC236}">
                <a16:creationId xmlns:a16="http://schemas.microsoft.com/office/drawing/2014/main" xmlns="" id="{00000000-0008-0000-0600-000022000000}"/>
              </a:ext>
            </a:extLst>
          </xdr:cNvPr>
          <xdr:cNvGraphicFramePr/>
        </xdr:nvGraphicFramePr>
        <xdr:xfrm>
          <a:off x="16668750" y="3714750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">
        <xdr:nvSpPr>
          <xdr:cNvPr id="35" name="34 CuadroTexto">
            <a:extLst>
              <a:ext uri="{FF2B5EF4-FFF2-40B4-BE49-F238E27FC236}">
                <a16:creationId xmlns:a16="http://schemas.microsoft.com/office/drawing/2014/main" xmlns="" id="{00000000-0008-0000-0600-000023000000}"/>
              </a:ext>
            </a:extLst>
          </xdr:cNvPr>
          <xdr:cNvSpPr txBox="1"/>
        </xdr:nvSpPr>
        <xdr:spPr>
          <a:xfrm>
            <a:off x="17283098" y="3562734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25</a:t>
            </a:r>
            <a:endParaRPr lang="es-MX" sz="900"/>
          </a:p>
        </xdr:txBody>
      </xdr:sp>
    </xdr:grpSp>
    <xdr:clientData/>
  </xdr:twoCellAnchor>
  <xdr:twoCellAnchor>
    <xdr:from>
      <xdr:col>31</xdr:col>
      <xdr:colOff>521465</xdr:colOff>
      <xdr:row>6</xdr:row>
      <xdr:rowOff>9565</xdr:rowOff>
    </xdr:from>
    <xdr:to>
      <xdr:col>35</xdr:col>
      <xdr:colOff>669103</xdr:colOff>
      <xdr:row>15</xdr:row>
      <xdr:rowOff>154401</xdr:rowOff>
    </xdr:to>
    <xdr:grpSp>
      <xdr:nvGrpSpPr>
        <xdr:cNvPr id="36" name="35 Grupo">
          <a:extLst>
            <a:ext uri="{FF2B5EF4-FFF2-40B4-BE49-F238E27FC236}">
              <a16:creationId xmlns:a16="http://schemas.microsoft.com/office/drawing/2014/main" xmlns="" id="{00000000-0008-0000-0600-000024000000}"/>
            </a:ext>
          </a:extLst>
        </xdr:cNvPr>
        <xdr:cNvGrpSpPr/>
      </xdr:nvGrpSpPr>
      <xdr:grpSpPr>
        <a:xfrm>
          <a:off x="28199994" y="1634418"/>
          <a:ext cx="3195638" cy="2329983"/>
          <a:chOff x="24574499" y="1860178"/>
          <a:chExt cx="3195638" cy="1883148"/>
        </a:xfrm>
      </xdr:grpSpPr>
      <xdr:graphicFrame macro="">
        <xdr:nvGraphicFramePr>
          <xdr:cNvPr id="37" name="36 Gráfico">
            <a:extLst>
              <a:ext uri="{FF2B5EF4-FFF2-40B4-BE49-F238E27FC236}">
                <a16:creationId xmlns:a16="http://schemas.microsoft.com/office/drawing/2014/main" xmlns="" id="{00000000-0008-0000-0600-000025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sp macro="" textlink="">
        <xdr:nvSpPr>
          <xdr:cNvPr id="38" name="37 CuadroTexto">
            <a:extLst>
              <a:ext uri="{FF2B5EF4-FFF2-40B4-BE49-F238E27FC236}">
                <a16:creationId xmlns:a16="http://schemas.microsoft.com/office/drawing/2014/main" xmlns="" id="{00000000-0008-0000-0600-000026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8</a:t>
            </a:r>
            <a:endParaRPr lang="es-MX" sz="900"/>
          </a:p>
        </xdr:txBody>
      </xdr:sp>
    </xdr:grpSp>
    <xdr:clientData/>
  </xdr:twoCellAnchor>
  <xdr:twoCellAnchor>
    <xdr:from>
      <xdr:col>35</xdr:col>
      <xdr:colOff>23802</xdr:colOff>
      <xdr:row>6</xdr:row>
      <xdr:rowOff>9141</xdr:rowOff>
    </xdr:from>
    <xdr:to>
      <xdr:col>39</xdr:col>
      <xdr:colOff>171440</xdr:colOff>
      <xdr:row>15</xdr:row>
      <xdr:rowOff>153977</xdr:rowOff>
    </xdr:to>
    <xdr:grpSp>
      <xdr:nvGrpSpPr>
        <xdr:cNvPr id="39" name="38 Grupo">
          <a:extLst>
            <a:ext uri="{FF2B5EF4-FFF2-40B4-BE49-F238E27FC236}">
              <a16:creationId xmlns:a16="http://schemas.microsoft.com/office/drawing/2014/main" xmlns="" id="{00000000-0008-0000-0600-000027000000}"/>
            </a:ext>
          </a:extLst>
        </xdr:cNvPr>
        <xdr:cNvGrpSpPr/>
      </xdr:nvGrpSpPr>
      <xdr:grpSpPr>
        <a:xfrm>
          <a:off x="30750331" y="1633994"/>
          <a:ext cx="3195638" cy="2329983"/>
          <a:chOff x="24574499" y="1860178"/>
          <a:chExt cx="3195638" cy="1883148"/>
        </a:xfrm>
      </xdr:grpSpPr>
      <xdr:graphicFrame macro="">
        <xdr:nvGraphicFramePr>
          <xdr:cNvPr id="40" name="39 Gráfico">
            <a:extLst>
              <a:ext uri="{FF2B5EF4-FFF2-40B4-BE49-F238E27FC236}">
                <a16:creationId xmlns:a16="http://schemas.microsoft.com/office/drawing/2014/main" xmlns="" id="{00000000-0008-0000-0600-000028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sp macro="" textlink="">
        <xdr:nvSpPr>
          <xdr:cNvPr id="41" name="40 CuadroTexto">
            <a:extLst>
              <a:ext uri="{FF2B5EF4-FFF2-40B4-BE49-F238E27FC236}">
                <a16:creationId xmlns:a16="http://schemas.microsoft.com/office/drawing/2014/main" xmlns="" id="{00000000-0008-0000-0600-000029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</a:t>
            </a:r>
            <a:endParaRPr lang="es-MX" sz="900"/>
          </a:p>
        </xdr:txBody>
      </xdr:sp>
    </xdr:grpSp>
    <xdr:clientData/>
  </xdr:twoCellAnchor>
  <xdr:twoCellAnchor>
    <xdr:from>
      <xdr:col>38</xdr:col>
      <xdr:colOff>271402</xdr:colOff>
      <xdr:row>6</xdr:row>
      <xdr:rowOff>6763</xdr:rowOff>
    </xdr:from>
    <xdr:to>
      <xdr:col>42</xdr:col>
      <xdr:colOff>419040</xdr:colOff>
      <xdr:row>15</xdr:row>
      <xdr:rowOff>151599</xdr:rowOff>
    </xdr:to>
    <xdr:grpSp>
      <xdr:nvGrpSpPr>
        <xdr:cNvPr id="42" name="41 Grupo">
          <a:extLst>
            <a:ext uri="{FF2B5EF4-FFF2-40B4-BE49-F238E27FC236}">
              <a16:creationId xmlns:a16="http://schemas.microsoft.com/office/drawing/2014/main" xmlns="" id="{00000000-0008-0000-0600-00002A000000}"/>
            </a:ext>
          </a:extLst>
        </xdr:cNvPr>
        <xdr:cNvGrpSpPr/>
      </xdr:nvGrpSpPr>
      <xdr:grpSpPr>
        <a:xfrm>
          <a:off x="33283931" y="1631616"/>
          <a:ext cx="3195638" cy="2329983"/>
          <a:chOff x="24574499" y="1860178"/>
          <a:chExt cx="3195638" cy="1883148"/>
        </a:xfrm>
      </xdr:grpSpPr>
      <xdr:graphicFrame macro="">
        <xdr:nvGraphicFramePr>
          <xdr:cNvPr id="43" name="42 Gráfico">
            <a:extLst>
              <a:ext uri="{FF2B5EF4-FFF2-40B4-BE49-F238E27FC236}">
                <a16:creationId xmlns:a16="http://schemas.microsoft.com/office/drawing/2014/main" xmlns="" id="{00000000-0008-0000-0600-00002B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">
        <xdr:nvSpPr>
          <xdr:cNvPr id="44" name="43 CuadroTexto">
            <a:extLst>
              <a:ext uri="{FF2B5EF4-FFF2-40B4-BE49-F238E27FC236}">
                <a16:creationId xmlns:a16="http://schemas.microsoft.com/office/drawing/2014/main" xmlns="" id="{00000000-0008-0000-0600-00002C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10</a:t>
            </a:r>
            <a:endParaRPr lang="es-MX" sz="900"/>
          </a:p>
        </xdr:txBody>
      </xdr:sp>
    </xdr:grpSp>
    <xdr:clientData/>
  </xdr:twoCellAnchor>
  <xdr:twoCellAnchor>
    <xdr:from>
      <xdr:col>18</xdr:col>
      <xdr:colOff>142904</xdr:colOff>
      <xdr:row>15</xdr:row>
      <xdr:rowOff>38103</xdr:rowOff>
    </xdr:from>
    <xdr:to>
      <xdr:col>22</xdr:col>
      <xdr:colOff>290542</xdr:colOff>
      <xdr:row>26</xdr:row>
      <xdr:rowOff>87688</xdr:rowOff>
    </xdr:to>
    <xdr:grpSp>
      <xdr:nvGrpSpPr>
        <xdr:cNvPr id="45" name="44 Grupo">
          <a:extLst>
            <a:ext uri="{FF2B5EF4-FFF2-40B4-BE49-F238E27FC236}">
              <a16:creationId xmlns:a16="http://schemas.microsoft.com/office/drawing/2014/main" xmlns="" id="{00000000-0008-0000-0600-00002D000000}"/>
            </a:ext>
          </a:extLst>
        </xdr:cNvPr>
        <xdr:cNvGrpSpPr/>
      </xdr:nvGrpSpPr>
      <xdr:grpSpPr>
        <a:xfrm>
          <a:off x="17915433" y="3848103"/>
          <a:ext cx="3195638" cy="2279556"/>
          <a:chOff x="24574499" y="1860178"/>
          <a:chExt cx="3195638" cy="1883148"/>
        </a:xfrm>
      </xdr:grpSpPr>
      <xdr:graphicFrame macro="">
        <xdr:nvGraphicFramePr>
          <xdr:cNvPr id="46" name="45 Gráfico">
            <a:extLst>
              <a:ext uri="{FF2B5EF4-FFF2-40B4-BE49-F238E27FC236}">
                <a16:creationId xmlns:a16="http://schemas.microsoft.com/office/drawing/2014/main" xmlns="" id="{00000000-0008-0000-0600-00002E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47" name="46 CuadroTexto">
            <a:extLst>
              <a:ext uri="{FF2B5EF4-FFF2-40B4-BE49-F238E27FC236}">
                <a16:creationId xmlns:a16="http://schemas.microsoft.com/office/drawing/2014/main" xmlns="" id="{00000000-0008-0000-0600-00002F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6</a:t>
            </a:r>
            <a:endParaRPr lang="es-MX" sz="900"/>
          </a:p>
        </xdr:txBody>
      </xdr:sp>
    </xdr:grpSp>
    <xdr:clientData/>
  </xdr:twoCellAnchor>
  <xdr:twoCellAnchor>
    <xdr:from>
      <xdr:col>21</xdr:col>
      <xdr:colOff>330974</xdr:colOff>
      <xdr:row>15</xdr:row>
      <xdr:rowOff>35725</xdr:rowOff>
    </xdr:from>
    <xdr:to>
      <xdr:col>25</xdr:col>
      <xdr:colOff>478612</xdr:colOff>
      <xdr:row>26</xdr:row>
      <xdr:rowOff>85310</xdr:rowOff>
    </xdr:to>
    <xdr:grpSp>
      <xdr:nvGrpSpPr>
        <xdr:cNvPr id="48" name="47 Grupo">
          <a:extLst>
            <a:ext uri="{FF2B5EF4-FFF2-40B4-BE49-F238E27FC236}">
              <a16:creationId xmlns:a16="http://schemas.microsoft.com/office/drawing/2014/main" xmlns="" id="{00000000-0008-0000-0600-000030000000}"/>
            </a:ext>
          </a:extLst>
        </xdr:cNvPr>
        <xdr:cNvGrpSpPr/>
      </xdr:nvGrpSpPr>
      <xdr:grpSpPr>
        <a:xfrm>
          <a:off x="20389503" y="3845725"/>
          <a:ext cx="3195638" cy="2279556"/>
          <a:chOff x="24574499" y="1860178"/>
          <a:chExt cx="3195638" cy="1883148"/>
        </a:xfrm>
      </xdr:grpSpPr>
      <xdr:graphicFrame macro="">
        <xdr:nvGraphicFramePr>
          <xdr:cNvPr id="49" name="48 Gráfico">
            <a:extLst>
              <a:ext uri="{FF2B5EF4-FFF2-40B4-BE49-F238E27FC236}">
                <a16:creationId xmlns:a16="http://schemas.microsoft.com/office/drawing/2014/main" xmlns="" id="{00000000-0008-0000-0600-000031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xmlns="" id="{00000000-0008-0000-0600-000032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7</a:t>
            </a:r>
            <a:endParaRPr lang="es-MX" sz="900"/>
          </a:p>
        </xdr:txBody>
      </xdr:sp>
    </xdr:grpSp>
    <xdr:clientData/>
  </xdr:twoCellAnchor>
  <xdr:twoCellAnchor>
    <xdr:from>
      <xdr:col>24</xdr:col>
      <xdr:colOff>511969</xdr:colOff>
      <xdr:row>15</xdr:row>
      <xdr:rowOff>38137</xdr:rowOff>
    </xdr:from>
    <xdr:to>
      <xdr:col>28</xdr:col>
      <xdr:colOff>659607</xdr:colOff>
      <xdr:row>26</xdr:row>
      <xdr:rowOff>87722</xdr:rowOff>
    </xdr:to>
    <xdr:grpSp>
      <xdr:nvGrpSpPr>
        <xdr:cNvPr id="51" name="50 Grupo">
          <a:extLst>
            <a:ext uri="{FF2B5EF4-FFF2-40B4-BE49-F238E27FC236}">
              <a16:creationId xmlns:a16="http://schemas.microsoft.com/office/drawing/2014/main" xmlns="" id="{00000000-0008-0000-0600-000033000000}"/>
            </a:ext>
          </a:extLst>
        </xdr:cNvPr>
        <xdr:cNvGrpSpPr/>
      </xdr:nvGrpSpPr>
      <xdr:grpSpPr>
        <a:xfrm>
          <a:off x="22856498" y="3848137"/>
          <a:ext cx="3195638" cy="2279556"/>
          <a:chOff x="24574499" y="1860178"/>
          <a:chExt cx="3195638" cy="1883148"/>
        </a:xfrm>
      </xdr:grpSpPr>
      <xdr:graphicFrame macro="">
        <xdr:nvGraphicFramePr>
          <xdr:cNvPr id="52" name="51 Gráfico">
            <a:extLst>
              <a:ext uri="{FF2B5EF4-FFF2-40B4-BE49-F238E27FC236}">
                <a16:creationId xmlns:a16="http://schemas.microsoft.com/office/drawing/2014/main" xmlns="" id="{00000000-0008-0000-0600-000034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53" name="52 CuadroTexto">
            <a:extLst>
              <a:ext uri="{FF2B5EF4-FFF2-40B4-BE49-F238E27FC236}">
                <a16:creationId xmlns:a16="http://schemas.microsoft.com/office/drawing/2014/main" xmlns="" id="{00000000-0008-0000-0600-000035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9</a:t>
            </a:r>
            <a:endParaRPr lang="es-MX" sz="900"/>
          </a:p>
        </xdr:txBody>
      </xdr:sp>
    </xdr:grpSp>
    <xdr:clientData/>
  </xdr:twoCellAnchor>
  <xdr:twoCellAnchor>
    <xdr:from>
      <xdr:col>28</xdr:col>
      <xdr:colOff>95225</xdr:colOff>
      <xdr:row>15</xdr:row>
      <xdr:rowOff>38138</xdr:rowOff>
    </xdr:from>
    <xdr:to>
      <xdr:col>32</xdr:col>
      <xdr:colOff>242863</xdr:colOff>
      <xdr:row>26</xdr:row>
      <xdr:rowOff>87723</xdr:rowOff>
    </xdr:to>
    <xdr:grpSp>
      <xdr:nvGrpSpPr>
        <xdr:cNvPr id="54" name="53 Grupo">
          <a:extLst>
            <a:ext uri="{FF2B5EF4-FFF2-40B4-BE49-F238E27FC236}">
              <a16:creationId xmlns:a16="http://schemas.microsoft.com/office/drawing/2014/main" xmlns="" id="{00000000-0008-0000-0600-000036000000}"/>
            </a:ext>
          </a:extLst>
        </xdr:cNvPr>
        <xdr:cNvGrpSpPr/>
      </xdr:nvGrpSpPr>
      <xdr:grpSpPr>
        <a:xfrm>
          <a:off x="25487754" y="3848138"/>
          <a:ext cx="3195638" cy="2279556"/>
          <a:chOff x="24574499" y="1860178"/>
          <a:chExt cx="3195638" cy="1883148"/>
        </a:xfrm>
      </xdr:grpSpPr>
      <xdr:graphicFrame macro="">
        <xdr:nvGraphicFramePr>
          <xdr:cNvPr id="55" name="54 Gráfico">
            <a:extLst>
              <a:ext uri="{FF2B5EF4-FFF2-40B4-BE49-F238E27FC236}">
                <a16:creationId xmlns:a16="http://schemas.microsoft.com/office/drawing/2014/main" xmlns="" id="{00000000-0008-0000-0600-000037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sp macro="" textlink="">
        <xdr:nvSpPr>
          <xdr:cNvPr id="56" name="55 CuadroTexto">
            <a:extLst>
              <a:ext uri="{FF2B5EF4-FFF2-40B4-BE49-F238E27FC236}">
                <a16:creationId xmlns:a16="http://schemas.microsoft.com/office/drawing/2014/main" xmlns="" id="{00000000-0008-0000-0600-000038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3</a:t>
            </a:r>
            <a:endParaRPr lang="es-MX" sz="900"/>
          </a:p>
        </xdr:txBody>
      </xdr:sp>
    </xdr:grpSp>
    <xdr:clientData/>
  </xdr:twoCellAnchor>
  <xdr:twoCellAnchor>
    <xdr:from>
      <xdr:col>31</xdr:col>
      <xdr:colOff>357168</xdr:colOff>
      <xdr:row>15</xdr:row>
      <xdr:rowOff>38138</xdr:rowOff>
    </xdr:from>
    <xdr:to>
      <xdr:col>35</xdr:col>
      <xdr:colOff>504806</xdr:colOff>
      <xdr:row>26</xdr:row>
      <xdr:rowOff>87723</xdr:rowOff>
    </xdr:to>
    <xdr:grpSp>
      <xdr:nvGrpSpPr>
        <xdr:cNvPr id="57" name="56 Grupo">
          <a:extLst>
            <a:ext uri="{FF2B5EF4-FFF2-40B4-BE49-F238E27FC236}">
              <a16:creationId xmlns:a16="http://schemas.microsoft.com/office/drawing/2014/main" xmlns="" id="{00000000-0008-0000-0600-000039000000}"/>
            </a:ext>
          </a:extLst>
        </xdr:cNvPr>
        <xdr:cNvGrpSpPr/>
      </xdr:nvGrpSpPr>
      <xdr:grpSpPr>
        <a:xfrm>
          <a:off x="28035697" y="3848138"/>
          <a:ext cx="3195638" cy="2279556"/>
          <a:chOff x="24574499" y="1860178"/>
          <a:chExt cx="3195638" cy="1883148"/>
        </a:xfrm>
      </xdr:grpSpPr>
      <xdr:graphicFrame macro="">
        <xdr:nvGraphicFramePr>
          <xdr:cNvPr id="58" name="57 Gráfico">
            <a:extLst>
              <a:ext uri="{FF2B5EF4-FFF2-40B4-BE49-F238E27FC236}">
                <a16:creationId xmlns:a16="http://schemas.microsoft.com/office/drawing/2014/main" xmlns="" id="{00000000-0008-0000-0600-00003A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59" name="58 CuadroTexto">
            <a:extLst>
              <a:ext uri="{FF2B5EF4-FFF2-40B4-BE49-F238E27FC236}">
                <a16:creationId xmlns:a16="http://schemas.microsoft.com/office/drawing/2014/main" xmlns="" id="{00000000-0008-0000-0600-00003B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11</a:t>
            </a:r>
            <a:endParaRPr lang="es-MX" sz="900"/>
          </a:p>
        </xdr:txBody>
      </xdr:sp>
    </xdr:grpSp>
    <xdr:clientData/>
  </xdr:twoCellAnchor>
  <xdr:twoCellAnchor>
    <xdr:from>
      <xdr:col>34</xdr:col>
      <xdr:colOff>619104</xdr:colOff>
      <xdr:row>15</xdr:row>
      <xdr:rowOff>38137</xdr:rowOff>
    </xdr:from>
    <xdr:to>
      <xdr:col>39</xdr:col>
      <xdr:colOff>4742</xdr:colOff>
      <xdr:row>26</xdr:row>
      <xdr:rowOff>87722</xdr:rowOff>
    </xdr:to>
    <xdr:grpSp>
      <xdr:nvGrpSpPr>
        <xdr:cNvPr id="60" name="59 Grupo">
          <a:extLst>
            <a:ext uri="{FF2B5EF4-FFF2-40B4-BE49-F238E27FC236}">
              <a16:creationId xmlns:a16="http://schemas.microsoft.com/office/drawing/2014/main" xmlns="" id="{00000000-0008-0000-0600-00003C000000}"/>
            </a:ext>
          </a:extLst>
        </xdr:cNvPr>
        <xdr:cNvGrpSpPr/>
      </xdr:nvGrpSpPr>
      <xdr:grpSpPr>
        <a:xfrm>
          <a:off x="30583633" y="3848137"/>
          <a:ext cx="3195638" cy="2279556"/>
          <a:chOff x="24574499" y="1860178"/>
          <a:chExt cx="3195638" cy="1883148"/>
        </a:xfrm>
      </xdr:grpSpPr>
      <xdr:graphicFrame macro="">
        <xdr:nvGraphicFramePr>
          <xdr:cNvPr id="61" name="60 Gráfico">
            <a:extLst>
              <a:ext uri="{FF2B5EF4-FFF2-40B4-BE49-F238E27FC236}">
                <a16:creationId xmlns:a16="http://schemas.microsoft.com/office/drawing/2014/main" xmlns="" id="{00000000-0008-0000-0600-00003D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5"/>
          </a:graphicData>
        </a:graphic>
      </xdr:graphicFrame>
      <xdr:sp macro="" textlink="">
        <xdr:nvSpPr>
          <xdr:cNvPr id="62" name="61 CuadroTexto">
            <a:extLst>
              <a:ext uri="{FF2B5EF4-FFF2-40B4-BE49-F238E27FC236}">
                <a16:creationId xmlns:a16="http://schemas.microsoft.com/office/drawing/2014/main" xmlns="" id="{00000000-0008-0000-0600-00003E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12</a:t>
            </a:r>
            <a:endParaRPr lang="es-MX" sz="900"/>
          </a:p>
        </xdr:txBody>
      </xdr:sp>
    </xdr:grpSp>
    <xdr:clientData/>
  </xdr:twoCellAnchor>
  <xdr:twoCellAnchor>
    <xdr:from>
      <xdr:col>38</xdr:col>
      <xdr:colOff>95232</xdr:colOff>
      <xdr:row>15</xdr:row>
      <xdr:rowOff>38138</xdr:rowOff>
    </xdr:from>
    <xdr:to>
      <xdr:col>42</xdr:col>
      <xdr:colOff>242870</xdr:colOff>
      <xdr:row>26</xdr:row>
      <xdr:rowOff>87723</xdr:rowOff>
    </xdr:to>
    <xdr:grpSp>
      <xdr:nvGrpSpPr>
        <xdr:cNvPr id="63" name="62 Grupo">
          <a:extLst>
            <a:ext uri="{FF2B5EF4-FFF2-40B4-BE49-F238E27FC236}">
              <a16:creationId xmlns:a16="http://schemas.microsoft.com/office/drawing/2014/main" xmlns="" id="{00000000-0008-0000-0600-00003F000000}"/>
            </a:ext>
          </a:extLst>
        </xdr:cNvPr>
        <xdr:cNvGrpSpPr/>
      </xdr:nvGrpSpPr>
      <xdr:grpSpPr>
        <a:xfrm>
          <a:off x="33107761" y="3848138"/>
          <a:ext cx="3195638" cy="2279556"/>
          <a:chOff x="24574499" y="1860178"/>
          <a:chExt cx="3195638" cy="1883148"/>
        </a:xfrm>
      </xdr:grpSpPr>
      <xdr:graphicFrame macro="">
        <xdr:nvGraphicFramePr>
          <xdr:cNvPr id="64" name="63 Gráfico">
            <a:extLst>
              <a:ext uri="{FF2B5EF4-FFF2-40B4-BE49-F238E27FC236}">
                <a16:creationId xmlns:a16="http://schemas.microsoft.com/office/drawing/2014/main" xmlns="" id="{00000000-0008-0000-0600-000040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6"/>
          </a:graphicData>
        </a:graphic>
      </xdr:graphicFrame>
      <xdr:sp macro="" textlink="">
        <xdr:nvSpPr>
          <xdr:cNvPr id="65" name="64 CuadroTexto">
            <a:extLst>
              <a:ext uri="{FF2B5EF4-FFF2-40B4-BE49-F238E27FC236}">
                <a16:creationId xmlns:a16="http://schemas.microsoft.com/office/drawing/2014/main" xmlns="" id="{00000000-0008-0000-0600-000041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13</a:t>
            </a:r>
            <a:endParaRPr lang="es-MX" sz="900"/>
          </a:p>
        </xdr:txBody>
      </xdr:sp>
    </xdr:grpSp>
    <xdr:clientData/>
  </xdr:twoCellAnchor>
  <xdr:twoCellAnchor>
    <xdr:from>
      <xdr:col>18</xdr:col>
      <xdr:colOff>95280</xdr:colOff>
      <xdr:row>25</xdr:row>
      <xdr:rowOff>107165</xdr:rowOff>
    </xdr:from>
    <xdr:to>
      <xdr:col>22</xdr:col>
      <xdr:colOff>242918</xdr:colOff>
      <xdr:row>36</xdr:row>
      <xdr:rowOff>156750</xdr:rowOff>
    </xdr:to>
    <xdr:grpSp>
      <xdr:nvGrpSpPr>
        <xdr:cNvPr id="66" name="65 Grupo">
          <a:extLst>
            <a:ext uri="{FF2B5EF4-FFF2-40B4-BE49-F238E27FC236}">
              <a16:creationId xmlns:a16="http://schemas.microsoft.com/office/drawing/2014/main" xmlns="" id="{00000000-0008-0000-0600-000042000000}"/>
            </a:ext>
          </a:extLst>
        </xdr:cNvPr>
        <xdr:cNvGrpSpPr/>
      </xdr:nvGrpSpPr>
      <xdr:grpSpPr>
        <a:xfrm>
          <a:off x="17867809" y="5990253"/>
          <a:ext cx="3195638" cy="2111468"/>
          <a:chOff x="24574499" y="1860178"/>
          <a:chExt cx="3195638" cy="1883148"/>
        </a:xfrm>
      </xdr:grpSpPr>
      <xdr:graphicFrame macro="">
        <xdr:nvGraphicFramePr>
          <xdr:cNvPr id="67" name="66 Gráfico">
            <a:extLst>
              <a:ext uri="{FF2B5EF4-FFF2-40B4-BE49-F238E27FC236}">
                <a16:creationId xmlns:a16="http://schemas.microsoft.com/office/drawing/2014/main" xmlns="" id="{00000000-0008-0000-0600-000043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  <xdr:sp macro="" textlink="">
        <xdr:nvSpPr>
          <xdr:cNvPr id="68" name="67 CuadroTexto">
            <a:extLst>
              <a:ext uri="{FF2B5EF4-FFF2-40B4-BE49-F238E27FC236}">
                <a16:creationId xmlns:a16="http://schemas.microsoft.com/office/drawing/2014/main" xmlns="" id="{00000000-0008-0000-0600-000044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15</a:t>
            </a:r>
            <a:endParaRPr lang="es-MX" sz="900"/>
          </a:p>
        </xdr:txBody>
      </xdr:sp>
    </xdr:grpSp>
    <xdr:clientData/>
  </xdr:twoCellAnchor>
  <xdr:twoCellAnchor>
    <xdr:from>
      <xdr:col>21</xdr:col>
      <xdr:colOff>276201</xdr:colOff>
      <xdr:row>25</xdr:row>
      <xdr:rowOff>109614</xdr:rowOff>
    </xdr:from>
    <xdr:to>
      <xdr:col>25</xdr:col>
      <xdr:colOff>423839</xdr:colOff>
      <xdr:row>36</xdr:row>
      <xdr:rowOff>159199</xdr:rowOff>
    </xdr:to>
    <xdr:grpSp>
      <xdr:nvGrpSpPr>
        <xdr:cNvPr id="69" name="68 Grupo">
          <a:extLst>
            <a:ext uri="{FF2B5EF4-FFF2-40B4-BE49-F238E27FC236}">
              <a16:creationId xmlns:a16="http://schemas.microsoft.com/office/drawing/2014/main" xmlns="" id="{00000000-0008-0000-0600-000045000000}"/>
            </a:ext>
          </a:extLst>
        </xdr:cNvPr>
        <xdr:cNvGrpSpPr/>
      </xdr:nvGrpSpPr>
      <xdr:grpSpPr>
        <a:xfrm>
          <a:off x="20334730" y="5992702"/>
          <a:ext cx="3195638" cy="2111468"/>
          <a:chOff x="24574499" y="1860178"/>
          <a:chExt cx="3195638" cy="1883148"/>
        </a:xfrm>
      </xdr:grpSpPr>
      <xdr:graphicFrame macro="">
        <xdr:nvGraphicFramePr>
          <xdr:cNvPr id="70" name="69 Gráfico">
            <a:extLst>
              <a:ext uri="{FF2B5EF4-FFF2-40B4-BE49-F238E27FC236}">
                <a16:creationId xmlns:a16="http://schemas.microsoft.com/office/drawing/2014/main" xmlns="" id="{00000000-0008-0000-0600-000046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sp macro="" textlink="">
        <xdr:nvSpPr>
          <xdr:cNvPr id="71" name="70 CuadroTexto">
            <a:extLst>
              <a:ext uri="{FF2B5EF4-FFF2-40B4-BE49-F238E27FC236}">
                <a16:creationId xmlns:a16="http://schemas.microsoft.com/office/drawing/2014/main" xmlns="" id="{00000000-0008-0000-0600-000047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14</a:t>
            </a:r>
            <a:endParaRPr lang="es-MX" sz="900"/>
          </a:p>
        </xdr:txBody>
      </xdr:sp>
    </xdr:grpSp>
    <xdr:clientData/>
  </xdr:twoCellAnchor>
  <xdr:twoCellAnchor>
    <xdr:from>
      <xdr:col>24</xdr:col>
      <xdr:colOff>464271</xdr:colOff>
      <xdr:row>25</xdr:row>
      <xdr:rowOff>107236</xdr:rowOff>
    </xdr:from>
    <xdr:to>
      <xdr:col>28</xdr:col>
      <xdr:colOff>611909</xdr:colOff>
      <xdr:row>36</xdr:row>
      <xdr:rowOff>156821</xdr:rowOff>
    </xdr:to>
    <xdr:grpSp>
      <xdr:nvGrpSpPr>
        <xdr:cNvPr id="72" name="71 Grupo">
          <a:extLst>
            <a:ext uri="{FF2B5EF4-FFF2-40B4-BE49-F238E27FC236}">
              <a16:creationId xmlns:a16="http://schemas.microsoft.com/office/drawing/2014/main" xmlns="" id="{00000000-0008-0000-0600-000048000000}"/>
            </a:ext>
          </a:extLst>
        </xdr:cNvPr>
        <xdr:cNvGrpSpPr/>
      </xdr:nvGrpSpPr>
      <xdr:grpSpPr>
        <a:xfrm>
          <a:off x="22808800" y="5990324"/>
          <a:ext cx="3195638" cy="2111468"/>
          <a:chOff x="24574499" y="1860178"/>
          <a:chExt cx="3195638" cy="1883148"/>
        </a:xfrm>
      </xdr:grpSpPr>
      <xdr:graphicFrame macro="">
        <xdr:nvGraphicFramePr>
          <xdr:cNvPr id="73" name="72 Gráfico">
            <a:extLst>
              <a:ext uri="{FF2B5EF4-FFF2-40B4-BE49-F238E27FC236}">
                <a16:creationId xmlns:a16="http://schemas.microsoft.com/office/drawing/2014/main" xmlns="" id="{00000000-0008-0000-0600-000049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74" name="73 CuadroTexto">
            <a:extLst>
              <a:ext uri="{FF2B5EF4-FFF2-40B4-BE49-F238E27FC236}">
                <a16:creationId xmlns:a16="http://schemas.microsoft.com/office/drawing/2014/main" xmlns="" id="{00000000-0008-0000-0600-00004A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16</a:t>
            </a:r>
            <a:endParaRPr lang="es-MX" sz="900"/>
          </a:p>
        </xdr:txBody>
      </xdr:sp>
    </xdr:grpSp>
    <xdr:clientData/>
  </xdr:twoCellAnchor>
  <xdr:twoCellAnchor>
    <xdr:from>
      <xdr:col>28</xdr:col>
      <xdr:colOff>61894</xdr:colOff>
      <xdr:row>25</xdr:row>
      <xdr:rowOff>109614</xdr:rowOff>
    </xdr:from>
    <xdr:to>
      <xdr:col>32</xdr:col>
      <xdr:colOff>209532</xdr:colOff>
      <xdr:row>36</xdr:row>
      <xdr:rowOff>159199</xdr:rowOff>
    </xdr:to>
    <xdr:grpSp>
      <xdr:nvGrpSpPr>
        <xdr:cNvPr id="75" name="74 Grupo">
          <a:extLst>
            <a:ext uri="{FF2B5EF4-FFF2-40B4-BE49-F238E27FC236}">
              <a16:creationId xmlns:a16="http://schemas.microsoft.com/office/drawing/2014/main" xmlns="" id="{00000000-0008-0000-0600-00004B000000}"/>
            </a:ext>
          </a:extLst>
        </xdr:cNvPr>
        <xdr:cNvGrpSpPr/>
      </xdr:nvGrpSpPr>
      <xdr:grpSpPr>
        <a:xfrm>
          <a:off x="25454423" y="5992702"/>
          <a:ext cx="3195638" cy="2111468"/>
          <a:chOff x="24574499" y="1860178"/>
          <a:chExt cx="3195638" cy="1883148"/>
        </a:xfrm>
      </xdr:grpSpPr>
      <xdr:graphicFrame macro="">
        <xdr:nvGraphicFramePr>
          <xdr:cNvPr id="76" name="75 Gráfico">
            <a:extLst>
              <a:ext uri="{FF2B5EF4-FFF2-40B4-BE49-F238E27FC236}">
                <a16:creationId xmlns:a16="http://schemas.microsoft.com/office/drawing/2014/main" xmlns="" id="{00000000-0008-0000-0600-00004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  <xdr:sp macro="" textlink="">
        <xdr:nvSpPr>
          <xdr:cNvPr id="77" name="76 CuadroTexto">
            <a:extLst>
              <a:ext uri="{FF2B5EF4-FFF2-40B4-BE49-F238E27FC236}">
                <a16:creationId xmlns:a16="http://schemas.microsoft.com/office/drawing/2014/main" xmlns="" id="{00000000-0008-0000-0600-00004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19</a:t>
            </a:r>
            <a:endParaRPr lang="es-MX" sz="900"/>
          </a:p>
        </xdr:txBody>
      </xdr:sp>
    </xdr:grpSp>
    <xdr:clientData/>
  </xdr:twoCellAnchor>
  <xdr:twoCellAnchor>
    <xdr:from>
      <xdr:col>31</xdr:col>
      <xdr:colOff>321400</xdr:colOff>
      <xdr:row>25</xdr:row>
      <xdr:rowOff>107236</xdr:rowOff>
    </xdr:from>
    <xdr:to>
      <xdr:col>35</xdr:col>
      <xdr:colOff>469038</xdr:colOff>
      <xdr:row>36</xdr:row>
      <xdr:rowOff>156821</xdr:rowOff>
    </xdr:to>
    <xdr:grpSp>
      <xdr:nvGrpSpPr>
        <xdr:cNvPr id="78" name="77 Grupo">
          <a:extLst>
            <a:ext uri="{FF2B5EF4-FFF2-40B4-BE49-F238E27FC236}">
              <a16:creationId xmlns:a16="http://schemas.microsoft.com/office/drawing/2014/main" xmlns="" id="{00000000-0008-0000-0600-00004E000000}"/>
            </a:ext>
          </a:extLst>
        </xdr:cNvPr>
        <xdr:cNvGrpSpPr/>
      </xdr:nvGrpSpPr>
      <xdr:grpSpPr>
        <a:xfrm>
          <a:off x="27999929" y="5990324"/>
          <a:ext cx="3195638" cy="2111468"/>
          <a:chOff x="24574499" y="1860178"/>
          <a:chExt cx="3195638" cy="1883148"/>
        </a:xfrm>
      </xdr:grpSpPr>
      <xdr:graphicFrame macro="">
        <xdr:nvGraphicFramePr>
          <xdr:cNvPr id="79" name="78 Gráfico">
            <a:extLst>
              <a:ext uri="{FF2B5EF4-FFF2-40B4-BE49-F238E27FC236}">
                <a16:creationId xmlns:a16="http://schemas.microsoft.com/office/drawing/2014/main" xmlns="" id="{00000000-0008-0000-0600-00004F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sp macro="" textlink="">
        <xdr:nvSpPr>
          <xdr:cNvPr id="80" name="79 CuadroTexto">
            <a:extLst>
              <a:ext uri="{FF2B5EF4-FFF2-40B4-BE49-F238E27FC236}">
                <a16:creationId xmlns:a16="http://schemas.microsoft.com/office/drawing/2014/main" xmlns="" id="{00000000-0008-0000-0600-00005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27</a:t>
            </a:r>
            <a:endParaRPr lang="es-MX" sz="900"/>
          </a:p>
        </xdr:txBody>
      </xdr:sp>
    </xdr:grpSp>
    <xdr:clientData/>
  </xdr:twoCellAnchor>
  <xdr:twoCellAnchor>
    <xdr:from>
      <xdr:col>34</xdr:col>
      <xdr:colOff>569000</xdr:colOff>
      <xdr:row>25</xdr:row>
      <xdr:rowOff>116764</xdr:rowOff>
    </xdr:from>
    <xdr:to>
      <xdr:col>38</xdr:col>
      <xdr:colOff>716638</xdr:colOff>
      <xdr:row>36</xdr:row>
      <xdr:rowOff>166349</xdr:rowOff>
    </xdr:to>
    <xdr:grpSp>
      <xdr:nvGrpSpPr>
        <xdr:cNvPr id="81" name="80 Grupo">
          <a:extLst>
            <a:ext uri="{FF2B5EF4-FFF2-40B4-BE49-F238E27FC236}">
              <a16:creationId xmlns:a16="http://schemas.microsoft.com/office/drawing/2014/main" xmlns="" id="{00000000-0008-0000-0600-000051000000}"/>
            </a:ext>
          </a:extLst>
        </xdr:cNvPr>
        <xdr:cNvGrpSpPr/>
      </xdr:nvGrpSpPr>
      <xdr:grpSpPr>
        <a:xfrm>
          <a:off x="30533529" y="5999852"/>
          <a:ext cx="3195638" cy="2111468"/>
          <a:chOff x="24574499" y="1860178"/>
          <a:chExt cx="3195638" cy="1883148"/>
        </a:xfrm>
      </xdr:grpSpPr>
      <xdr:graphicFrame macro="">
        <xdr:nvGraphicFramePr>
          <xdr:cNvPr id="82" name="81 Gráfico">
            <a:extLst>
              <a:ext uri="{FF2B5EF4-FFF2-40B4-BE49-F238E27FC236}">
                <a16:creationId xmlns:a16="http://schemas.microsoft.com/office/drawing/2014/main" xmlns="" id="{00000000-0008-0000-0600-000052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sp macro="" textlink="">
        <xdr:nvSpPr>
          <xdr:cNvPr id="84" name="83 CuadroTexto">
            <a:extLst>
              <a:ext uri="{FF2B5EF4-FFF2-40B4-BE49-F238E27FC236}">
                <a16:creationId xmlns:a16="http://schemas.microsoft.com/office/drawing/2014/main" xmlns="" id="{00000000-0008-0000-0600-000054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18</a:t>
            </a:r>
            <a:endParaRPr lang="es-MX" sz="900"/>
          </a:p>
        </xdr:txBody>
      </xdr:sp>
    </xdr:grpSp>
    <xdr:clientData/>
  </xdr:twoCellAnchor>
  <xdr:twoCellAnchor>
    <xdr:from>
      <xdr:col>38</xdr:col>
      <xdr:colOff>66506</xdr:colOff>
      <xdr:row>25</xdr:row>
      <xdr:rowOff>114386</xdr:rowOff>
    </xdr:from>
    <xdr:to>
      <xdr:col>42</xdr:col>
      <xdr:colOff>214144</xdr:colOff>
      <xdr:row>36</xdr:row>
      <xdr:rowOff>163971</xdr:rowOff>
    </xdr:to>
    <xdr:grpSp>
      <xdr:nvGrpSpPr>
        <xdr:cNvPr id="85" name="84 Grupo">
          <a:extLst>
            <a:ext uri="{FF2B5EF4-FFF2-40B4-BE49-F238E27FC236}">
              <a16:creationId xmlns:a16="http://schemas.microsoft.com/office/drawing/2014/main" xmlns="" id="{00000000-0008-0000-0600-000055000000}"/>
            </a:ext>
          </a:extLst>
        </xdr:cNvPr>
        <xdr:cNvGrpSpPr/>
      </xdr:nvGrpSpPr>
      <xdr:grpSpPr>
        <a:xfrm>
          <a:off x="33079035" y="5997474"/>
          <a:ext cx="3195638" cy="2111468"/>
          <a:chOff x="24574499" y="1860178"/>
          <a:chExt cx="3195638" cy="1883148"/>
        </a:xfrm>
      </xdr:grpSpPr>
      <xdr:graphicFrame macro="">
        <xdr:nvGraphicFramePr>
          <xdr:cNvPr id="86" name="85 Gráfico">
            <a:extLst>
              <a:ext uri="{FF2B5EF4-FFF2-40B4-BE49-F238E27FC236}">
                <a16:creationId xmlns:a16="http://schemas.microsoft.com/office/drawing/2014/main" xmlns="" id="{00000000-0008-0000-0600-000056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  <xdr:sp macro="" textlink="">
        <xdr:nvSpPr>
          <xdr:cNvPr id="87" name="86 CuadroTexto">
            <a:extLst>
              <a:ext uri="{FF2B5EF4-FFF2-40B4-BE49-F238E27FC236}">
                <a16:creationId xmlns:a16="http://schemas.microsoft.com/office/drawing/2014/main" xmlns="" id="{00000000-0008-0000-0600-000057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17</a:t>
            </a:r>
            <a:endParaRPr lang="es-MX" sz="900"/>
          </a:p>
        </xdr:txBody>
      </xdr:sp>
    </xdr:grpSp>
    <xdr:clientData/>
  </xdr:twoCellAnchor>
  <xdr:twoCellAnchor>
    <xdr:from>
      <xdr:col>18</xdr:col>
      <xdr:colOff>154810</xdr:colOff>
      <xdr:row>36</xdr:row>
      <xdr:rowOff>85730</xdr:rowOff>
    </xdr:from>
    <xdr:to>
      <xdr:col>22</xdr:col>
      <xdr:colOff>302448</xdr:colOff>
      <xdr:row>47</xdr:row>
      <xdr:rowOff>135316</xdr:rowOff>
    </xdr:to>
    <xdr:grpSp>
      <xdr:nvGrpSpPr>
        <xdr:cNvPr id="88" name="87 Grupo">
          <a:extLst>
            <a:ext uri="{FF2B5EF4-FFF2-40B4-BE49-F238E27FC236}">
              <a16:creationId xmlns:a16="http://schemas.microsoft.com/office/drawing/2014/main" xmlns="" id="{00000000-0008-0000-0600-000058000000}"/>
            </a:ext>
          </a:extLst>
        </xdr:cNvPr>
        <xdr:cNvGrpSpPr/>
      </xdr:nvGrpSpPr>
      <xdr:grpSpPr>
        <a:xfrm>
          <a:off x="17927339" y="8030701"/>
          <a:ext cx="3195638" cy="1943380"/>
          <a:chOff x="24574499" y="1860178"/>
          <a:chExt cx="3195638" cy="1883148"/>
        </a:xfrm>
      </xdr:grpSpPr>
      <xdr:graphicFrame macro="">
        <xdr:nvGraphicFramePr>
          <xdr:cNvPr id="89" name="88 Gráfico">
            <a:extLst>
              <a:ext uri="{FF2B5EF4-FFF2-40B4-BE49-F238E27FC236}">
                <a16:creationId xmlns:a16="http://schemas.microsoft.com/office/drawing/2014/main" xmlns="" id="{00000000-0008-0000-0600-000059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sp macro="" textlink="">
        <xdr:nvSpPr>
          <xdr:cNvPr id="90" name="89 CuadroTexto">
            <a:extLst>
              <a:ext uri="{FF2B5EF4-FFF2-40B4-BE49-F238E27FC236}">
                <a16:creationId xmlns:a16="http://schemas.microsoft.com/office/drawing/2014/main" xmlns="" id="{00000000-0008-0000-0600-00005A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4</a:t>
            </a:r>
            <a:endParaRPr lang="es-MX" sz="900"/>
          </a:p>
        </xdr:txBody>
      </xdr:sp>
    </xdr:grpSp>
    <xdr:clientData/>
  </xdr:twoCellAnchor>
  <xdr:twoCellAnchor>
    <xdr:from>
      <xdr:col>21</xdr:col>
      <xdr:colOff>330974</xdr:colOff>
      <xdr:row>36</xdr:row>
      <xdr:rowOff>83352</xdr:rowOff>
    </xdr:from>
    <xdr:to>
      <xdr:col>25</xdr:col>
      <xdr:colOff>478612</xdr:colOff>
      <xdr:row>47</xdr:row>
      <xdr:rowOff>132938</xdr:rowOff>
    </xdr:to>
    <xdr:grpSp>
      <xdr:nvGrpSpPr>
        <xdr:cNvPr id="91" name="90 Grupo">
          <a:extLst>
            <a:ext uri="{FF2B5EF4-FFF2-40B4-BE49-F238E27FC236}">
              <a16:creationId xmlns:a16="http://schemas.microsoft.com/office/drawing/2014/main" xmlns="" id="{00000000-0008-0000-0600-00005B000000}"/>
            </a:ext>
          </a:extLst>
        </xdr:cNvPr>
        <xdr:cNvGrpSpPr/>
      </xdr:nvGrpSpPr>
      <xdr:grpSpPr>
        <a:xfrm>
          <a:off x="20389503" y="8028323"/>
          <a:ext cx="3195638" cy="1943380"/>
          <a:chOff x="24574499" y="1860178"/>
          <a:chExt cx="3195638" cy="1883148"/>
        </a:xfrm>
      </xdr:grpSpPr>
      <xdr:graphicFrame macro="">
        <xdr:nvGraphicFramePr>
          <xdr:cNvPr id="92" name="91 Gráfico">
            <a:extLst>
              <a:ext uri="{FF2B5EF4-FFF2-40B4-BE49-F238E27FC236}">
                <a16:creationId xmlns:a16="http://schemas.microsoft.com/office/drawing/2014/main" xmlns="" id="{00000000-0008-0000-0600-00005C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sp macro="" textlink="">
        <xdr:nvSpPr>
          <xdr:cNvPr id="93" name="92 CuadroTexto">
            <a:extLst>
              <a:ext uri="{FF2B5EF4-FFF2-40B4-BE49-F238E27FC236}">
                <a16:creationId xmlns:a16="http://schemas.microsoft.com/office/drawing/2014/main" xmlns="" id="{00000000-0008-0000-0600-00005D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26</a:t>
            </a:r>
            <a:endParaRPr lang="es-MX" sz="900"/>
          </a:p>
        </xdr:txBody>
      </xdr:sp>
    </xdr:grpSp>
    <xdr:clientData/>
  </xdr:twoCellAnchor>
  <xdr:twoCellAnchor>
    <xdr:from>
      <xdr:col>24</xdr:col>
      <xdr:colOff>519044</xdr:colOff>
      <xdr:row>36</xdr:row>
      <xdr:rowOff>92880</xdr:rowOff>
    </xdr:from>
    <xdr:to>
      <xdr:col>28</xdr:col>
      <xdr:colOff>666682</xdr:colOff>
      <xdr:row>47</xdr:row>
      <xdr:rowOff>142466</xdr:rowOff>
    </xdr:to>
    <xdr:grpSp>
      <xdr:nvGrpSpPr>
        <xdr:cNvPr id="94" name="93 Grupo">
          <a:extLst>
            <a:ext uri="{FF2B5EF4-FFF2-40B4-BE49-F238E27FC236}">
              <a16:creationId xmlns:a16="http://schemas.microsoft.com/office/drawing/2014/main" xmlns="" id="{00000000-0008-0000-0600-00005E000000}"/>
            </a:ext>
          </a:extLst>
        </xdr:cNvPr>
        <xdr:cNvGrpSpPr/>
      </xdr:nvGrpSpPr>
      <xdr:grpSpPr>
        <a:xfrm>
          <a:off x="22863573" y="8037851"/>
          <a:ext cx="3195638" cy="1943380"/>
          <a:chOff x="24574499" y="1860178"/>
          <a:chExt cx="3195638" cy="1883148"/>
        </a:xfrm>
      </xdr:grpSpPr>
      <xdr:graphicFrame macro="">
        <xdr:nvGraphicFramePr>
          <xdr:cNvPr id="95" name="94 Gráfico">
            <a:extLst>
              <a:ext uri="{FF2B5EF4-FFF2-40B4-BE49-F238E27FC236}">
                <a16:creationId xmlns:a16="http://schemas.microsoft.com/office/drawing/2014/main" xmlns="" id="{00000000-0008-0000-0600-00005F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  <xdr:sp macro="" textlink="">
        <xdr:nvSpPr>
          <xdr:cNvPr id="96" name="95 CuadroTexto">
            <a:extLst>
              <a:ext uri="{FF2B5EF4-FFF2-40B4-BE49-F238E27FC236}">
                <a16:creationId xmlns:a16="http://schemas.microsoft.com/office/drawing/2014/main" xmlns="" id="{00000000-0008-0000-0600-000060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22</a:t>
            </a:r>
            <a:endParaRPr lang="es-MX" sz="900"/>
          </a:p>
        </xdr:txBody>
      </xdr:sp>
    </xdr:grpSp>
    <xdr:clientData/>
  </xdr:twoCellAnchor>
  <xdr:twoCellAnchor>
    <xdr:from>
      <xdr:col>28</xdr:col>
      <xdr:colOff>123704</xdr:colOff>
      <xdr:row>36</xdr:row>
      <xdr:rowOff>90502</xdr:rowOff>
    </xdr:from>
    <xdr:to>
      <xdr:col>32</xdr:col>
      <xdr:colOff>271342</xdr:colOff>
      <xdr:row>47</xdr:row>
      <xdr:rowOff>140088</xdr:rowOff>
    </xdr:to>
    <xdr:grpSp>
      <xdr:nvGrpSpPr>
        <xdr:cNvPr id="97" name="96 Grupo">
          <a:extLst>
            <a:ext uri="{FF2B5EF4-FFF2-40B4-BE49-F238E27FC236}">
              <a16:creationId xmlns:a16="http://schemas.microsoft.com/office/drawing/2014/main" xmlns="" id="{00000000-0008-0000-0600-000061000000}"/>
            </a:ext>
          </a:extLst>
        </xdr:cNvPr>
        <xdr:cNvGrpSpPr/>
      </xdr:nvGrpSpPr>
      <xdr:grpSpPr>
        <a:xfrm>
          <a:off x="25516233" y="8035473"/>
          <a:ext cx="3195638" cy="1943380"/>
          <a:chOff x="24574499" y="1860178"/>
          <a:chExt cx="3195638" cy="1883148"/>
        </a:xfrm>
      </xdr:grpSpPr>
      <xdr:graphicFrame macro="">
        <xdr:nvGraphicFramePr>
          <xdr:cNvPr id="98" name="97 Gráfico">
            <a:extLst>
              <a:ext uri="{FF2B5EF4-FFF2-40B4-BE49-F238E27FC236}">
                <a16:creationId xmlns:a16="http://schemas.microsoft.com/office/drawing/2014/main" xmlns="" id="{00000000-0008-0000-0600-000062000000}"/>
              </a:ext>
            </a:extLst>
          </xdr:cNvPr>
          <xdr:cNvGraphicFramePr/>
        </xdr:nvGraphicFramePr>
        <xdr:xfrm>
          <a:off x="24574499" y="2000251"/>
          <a:ext cx="3195638" cy="174307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7"/>
          </a:graphicData>
        </a:graphic>
      </xdr:graphicFrame>
      <xdr:sp macro="" textlink="">
        <xdr:nvSpPr>
          <xdr:cNvPr id="99" name="98 CuadroTexto">
            <a:extLst>
              <a:ext uri="{FF2B5EF4-FFF2-40B4-BE49-F238E27FC236}">
                <a16:creationId xmlns:a16="http://schemas.microsoft.com/office/drawing/2014/main" xmlns="" id="{00000000-0008-0000-0600-000063000000}"/>
              </a:ext>
            </a:extLst>
          </xdr:cNvPr>
          <xdr:cNvSpPr txBox="1"/>
        </xdr:nvSpPr>
        <xdr:spPr>
          <a:xfrm>
            <a:off x="25246992" y="1860178"/>
            <a:ext cx="1837765" cy="18528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MX" sz="900"/>
              <a:t>Unidad</a:t>
            </a:r>
            <a:r>
              <a:rPr lang="es-MX" sz="900" baseline="0"/>
              <a:t> de Medicina Familiar No 21</a:t>
            </a:r>
            <a:endParaRPr lang="es-MX" sz="900"/>
          </a:p>
        </xdr:txBody>
      </xdr:sp>
    </xdr:grpSp>
    <xdr:clientData/>
  </xdr:twoCellAnchor>
  <xdr:twoCellAnchor>
    <xdr:from>
      <xdr:col>43</xdr:col>
      <xdr:colOff>113107</xdr:colOff>
      <xdr:row>38</xdr:row>
      <xdr:rowOff>83343</xdr:rowOff>
    </xdr:from>
    <xdr:to>
      <xdr:col>57</xdr:col>
      <xdr:colOff>11907</xdr:colOff>
      <xdr:row>62</xdr:row>
      <xdr:rowOff>23810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1578628</xdr:colOff>
      <xdr:row>47</xdr:row>
      <xdr:rowOff>9103</xdr:rowOff>
    </xdr:from>
    <xdr:to>
      <xdr:col>9</xdr:col>
      <xdr:colOff>366292</xdr:colOff>
      <xdr:row>69</xdr:row>
      <xdr:rowOff>115839</xdr:rowOff>
    </xdr:to>
    <xdr:graphicFrame macro="">
      <xdr:nvGraphicFramePr>
        <xdr:cNvPr id="100" name="99 Gráfico">
          <a:extLst>
            <a:ext uri="{FF2B5EF4-FFF2-40B4-BE49-F238E27FC236}">
              <a16:creationId xmlns:a16="http://schemas.microsoft.com/office/drawing/2014/main" xmlns="" id="{00000000-0008-0000-0600-00006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1246094</xdr:colOff>
      <xdr:row>95</xdr:row>
      <xdr:rowOff>23531</xdr:rowOff>
    </xdr:from>
    <xdr:to>
      <xdr:col>5</xdr:col>
      <xdr:colOff>437030</xdr:colOff>
      <xdr:row>109</xdr:row>
      <xdr:rowOff>11907</xdr:rowOff>
    </xdr:to>
    <xdr:graphicFrame macro="">
      <xdr:nvGraphicFramePr>
        <xdr:cNvPr id="101" name="100 Gráfico">
          <a:extLst>
            <a:ext uri="{FF2B5EF4-FFF2-40B4-BE49-F238E27FC236}">
              <a16:creationId xmlns:a16="http://schemas.microsoft.com/office/drawing/2014/main" xmlns="" id="{00000000-0008-0000-0600-00006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0</xdr:col>
      <xdr:colOff>1246094</xdr:colOff>
      <xdr:row>123</xdr:row>
      <xdr:rowOff>23531</xdr:rowOff>
    </xdr:from>
    <xdr:to>
      <xdr:col>5</xdr:col>
      <xdr:colOff>437030</xdr:colOff>
      <xdr:row>137</xdr:row>
      <xdr:rowOff>11907</xdr:rowOff>
    </xdr:to>
    <xdr:graphicFrame macro="">
      <xdr:nvGraphicFramePr>
        <xdr:cNvPr id="104" name="103 Gráfico">
          <a:extLst>
            <a:ext uri="{FF2B5EF4-FFF2-40B4-BE49-F238E27FC236}">
              <a16:creationId xmlns:a16="http://schemas.microsoft.com/office/drawing/2014/main" xmlns="" id="{00000000-0008-0000-0600-00006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1246094</xdr:colOff>
      <xdr:row>152</xdr:row>
      <xdr:rowOff>23531</xdr:rowOff>
    </xdr:from>
    <xdr:to>
      <xdr:col>5</xdr:col>
      <xdr:colOff>437030</xdr:colOff>
      <xdr:row>166</xdr:row>
      <xdr:rowOff>11907</xdr:rowOff>
    </xdr:to>
    <xdr:graphicFrame macro="">
      <xdr:nvGraphicFramePr>
        <xdr:cNvPr id="105" name="104 Gráfico">
          <a:extLst>
            <a:ext uri="{FF2B5EF4-FFF2-40B4-BE49-F238E27FC236}">
              <a16:creationId xmlns:a16="http://schemas.microsoft.com/office/drawing/2014/main" xmlns="" id="{00000000-0008-0000-0600-00006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7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7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5" name="5 Grup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6" name="0 Imagen">
            <a:extLst>
              <a:ext uri="{FF2B5EF4-FFF2-40B4-BE49-F238E27FC236}">
                <a16:creationId xmlns:a16="http://schemas.microsoft.com/office/drawing/2014/main" xmlns="" id="{00000000-0008-0000-07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7" name="6 CuadroTexto">
            <a:extLst>
              <a:ext uri="{FF2B5EF4-FFF2-40B4-BE49-F238E27FC236}">
                <a16:creationId xmlns:a16="http://schemas.microsoft.com/office/drawing/2014/main" xmlns="" id="{00000000-0008-0000-0700-000007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8" name="5 Grupo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9" name="0 Imagen">
            <a:extLst>
              <a:ext uri="{FF2B5EF4-FFF2-40B4-BE49-F238E27FC236}">
                <a16:creationId xmlns:a16="http://schemas.microsoft.com/office/drawing/2014/main" xmlns="" id="{00000000-0008-0000-07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xmlns="" id="{00000000-0008-0000-0700-00000A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1" name="5 Grupo">
          <a:extLst>
            <a:ext uri="{FF2B5EF4-FFF2-40B4-BE49-F238E27FC236}">
              <a16:creationId xmlns:a16="http://schemas.microsoft.com/office/drawing/2014/main" xmlns="" id="{00000000-0008-0000-0700-00000B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2" name="0 Imagen">
            <a:extLst>
              <a:ext uri="{FF2B5EF4-FFF2-40B4-BE49-F238E27FC236}">
                <a16:creationId xmlns:a16="http://schemas.microsoft.com/office/drawing/2014/main" xmlns="" id="{00000000-0008-0000-07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700-00000D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4" name="5 Grupo">
          <a:extLst>
            <a:ext uri="{FF2B5EF4-FFF2-40B4-BE49-F238E27FC236}">
              <a16:creationId xmlns:a16="http://schemas.microsoft.com/office/drawing/2014/main" xmlns="" id="{00000000-0008-0000-0700-00000E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5" name="0 Imagen">
            <a:extLst>
              <a:ext uri="{FF2B5EF4-FFF2-40B4-BE49-F238E27FC236}">
                <a16:creationId xmlns:a16="http://schemas.microsoft.com/office/drawing/2014/main" xmlns="" id="{00000000-0008-0000-0700-00000F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6" name="15 CuadroTexto">
            <a:extLst>
              <a:ext uri="{FF2B5EF4-FFF2-40B4-BE49-F238E27FC236}">
                <a16:creationId xmlns:a16="http://schemas.microsoft.com/office/drawing/2014/main" xmlns="" id="{00000000-0008-0000-0700-000010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17" name="5 Grupo">
          <a:extLst>
            <a:ext uri="{FF2B5EF4-FFF2-40B4-BE49-F238E27FC236}">
              <a16:creationId xmlns:a16="http://schemas.microsoft.com/office/drawing/2014/main" xmlns="" id="{00000000-0008-0000-0700-000011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18" name="0 Imagen">
            <a:extLst>
              <a:ext uri="{FF2B5EF4-FFF2-40B4-BE49-F238E27FC236}">
                <a16:creationId xmlns:a16="http://schemas.microsoft.com/office/drawing/2014/main" xmlns="" id="{00000000-0008-0000-0700-00001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9" name="4 CuadroTexto">
            <a:extLst>
              <a:ext uri="{FF2B5EF4-FFF2-40B4-BE49-F238E27FC236}">
                <a16:creationId xmlns:a16="http://schemas.microsoft.com/office/drawing/2014/main" xmlns="" id="{00000000-0008-0000-0700-000013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0" name="5 Grupo">
          <a:extLst>
            <a:ext uri="{FF2B5EF4-FFF2-40B4-BE49-F238E27FC236}">
              <a16:creationId xmlns:a16="http://schemas.microsoft.com/office/drawing/2014/main" xmlns="" id="{00000000-0008-0000-0700-000014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1" name="0 Imagen">
            <a:extLst>
              <a:ext uri="{FF2B5EF4-FFF2-40B4-BE49-F238E27FC236}">
                <a16:creationId xmlns:a16="http://schemas.microsoft.com/office/drawing/2014/main" xmlns="" id="{00000000-0008-0000-0700-00001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2" name="21 CuadroTexto">
            <a:extLst>
              <a:ext uri="{FF2B5EF4-FFF2-40B4-BE49-F238E27FC236}">
                <a16:creationId xmlns:a16="http://schemas.microsoft.com/office/drawing/2014/main" xmlns="" id="{00000000-0008-0000-0700-000016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3" name="5 Grupo">
          <a:extLst>
            <a:ext uri="{FF2B5EF4-FFF2-40B4-BE49-F238E27FC236}">
              <a16:creationId xmlns:a16="http://schemas.microsoft.com/office/drawing/2014/main" xmlns="" id="{00000000-0008-0000-0700-000017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4" name="0 Imagen">
            <a:extLst>
              <a:ext uri="{FF2B5EF4-FFF2-40B4-BE49-F238E27FC236}">
                <a16:creationId xmlns:a16="http://schemas.microsoft.com/office/drawing/2014/main" xmlns="" id="{00000000-0008-0000-0700-00001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5" name="24 CuadroTexto">
            <a:extLst>
              <a:ext uri="{FF2B5EF4-FFF2-40B4-BE49-F238E27FC236}">
                <a16:creationId xmlns:a16="http://schemas.microsoft.com/office/drawing/2014/main" xmlns="" id="{00000000-0008-0000-0700-000019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6" name="5 Grupo">
          <a:extLst>
            <a:ext uri="{FF2B5EF4-FFF2-40B4-BE49-F238E27FC236}">
              <a16:creationId xmlns:a16="http://schemas.microsoft.com/office/drawing/2014/main" xmlns="" id="{00000000-0008-0000-0700-00001A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27" name="0 Imagen">
            <a:extLst>
              <a:ext uri="{FF2B5EF4-FFF2-40B4-BE49-F238E27FC236}">
                <a16:creationId xmlns:a16="http://schemas.microsoft.com/office/drawing/2014/main" xmlns="" id="{00000000-0008-0000-07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8" name="27 CuadroTexto">
            <a:extLst>
              <a:ext uri="{FF2B5EF4-FFF2-40B4-BE49-F238E27FC236}">
                <a16:creationId xmlns:a16="http://schemas.microsoft.com/office/drawing/2014/main" xmlns="" id="{00000000-0008-0000-0700-00001C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29" name="5 Grupo">
          <a:extLst>
            <a:ext uri="{FF2B5EF4-FFF2-40B4-BE49-F238E27FC236}">
              <a16:creationId xmlns:a16="http://schemas.microsoft.com/office/drawing/2014/main" xmlns="" id="{00000000-0008-0000-0700-00001D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0" name="0 Imagen">
            <a:extLst>
              <a:ext uri="{FF2B5EF4-FFF2-40B4-BE49-F238E27FC236}">
                <a16:creationId xmlns:a16="http://schemas.microsoft.com/office/drawing/2014/main" xmlns="" id="{00000000-0008-0000-0700-00001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1" name="30 CuadroTexto">
            <a:extLst>
              <a:ext uri="{FF2B5EF4-FFF2-40B4-BE49-F238E27FC236}">
                <a16:creationId xmlns:a16="http://schemas.microsoft.com/office/drawing/2014/main" xmlns="" id="{00000000-0008-0000-0700-00001F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32" name="5 Grupo">
          <a:extLst>
            <a:ext uri="{FF2B5EF4-FFF2-40B4-BE49-F238E27FC236}">
              <a16:creationId xmlns:a16="http://schemas.microsoft.com/office/drawing/2014/main" xmlns="" id="{00000000-0008-0000-0700-000020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3" name="0 Imagen">
            <a:extLst>
              <a:ext uri="{FF2B5EF4-FFF2-40B4-BE49-F238E27FC236}">
                <a16:creationId xmlns:a16="http://schemas.microsoft.com/office/drawing/2014/main" xmlns="" id="{00000000-0008-0000-0700-00002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4" name="33 CuadroTexto">
            <a:extLst>
              <a:ext uri="{FF2B5EF4-FFF2-40B4-BE49-F238E27FC236}">
                <a16:creationId xmlns:a16="http://schemas.microsoft.com/office/drawing/2014/main" xmlns="" id="{00000000-0008-0000-0700-000022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35" name="5 Grupo">
          <a:extLst>
            <a:ext uri="{FF2B5EF4-FFF2-40B4-BE49-F238E27FC236}">
              <a16:creationId xmlns:a16="http://schemas.microsoft.com/office/drawing/2014/main" xmlns="" id="{00000000-0008-0000-0700-000023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6" name="0 Imagen">
            <a:extLst>
              <a:ext uri="{FF2B5EF4-FFF2-40B4-BE49-F238E27FC236}">
                <a16:creationId xmlns:a16="http://schemas.microsoft.com/office/drawing/2014/main" xmlns="" id="{00000000-0008-0000-0700-00002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36 CuadroTexto">
            <a:extLst>
              <a:ext uri="{FF2B5EF4-FFF2-40B4-BE49-F238E27FC236}">
                <a16:creationId xmlns:a16="http://schemas.microsoft.com/office/drawing/2014/main" xmlns="" id="{00000000-0008-0000-0700-000025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38" name="5 Grupo">
          <a:extLst>
            <a:ext uri="{FF2B5EF4-FFF2-40B4-BE49-F238E27FC236}">
              <a16:creationId xmlns:a16="http://schemas.microsoft.com/office/drawing/2014/main" xmlns="" id="{00000000-0008-0000-0700-000026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39" name="0 Imagen">
            <a:extLst>
              <a:ext uri="{FF2B5EF4-FFF2-40B4-BE49-F238E27FC236}">
                <a16:creationId xmlns:a16="http://schemas.microsoft.com/office/drawing/2014/main" xmlns="" id="{00000000-0008-0000-0700-00002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0" name="39 CuadroTexto">
            <a:extLst>
              <a:ext uri="{FF2B5EF4-FFF2-40B4-BE49-F238E27FC236}">
                <a16:creationId xmlns:a16="http://schemas.microsoft.com/office/drawing/2014/main" xmlns="" id="{00000000-0008-0000-0700-000028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</xdr:col>
      <xdr:colOff>0</xdr:colOff>
      <xdr:row>0</xdr:row>
      <xdr:rowOff>0</xdr:rowOff>
    </xdr:from>
    <xdr:to>
      <xdr:col>7</xdr:col>
      <xdr:colOff>523875</xdr:colOff>
      <xdr:row>1</xdr:row>
      <xdr:rowOff>371475</xdr:rowOff>
    </xdr:to>
    <xdr:grpSp>
      <xdr:nvGrpSpPr>
        <xdr:cNvPr id="41" name="5 Grupo">
          <a:extLst>
            <a:ext uri="{FF2B5EF4-FFF2-40B4-BE49-F238E27FC236}">
              <a16:creationId xmlns:a16="http://schemas.microsoft.com/office/drawing/2014/main" xmlns="" id="{00000000-0008-0000-0700-000029000000}"/>
            </a:ext>
          </a:extLst>
        </xdr:cNvPr>
        <xdr:cNvGrpSpPr>
          <a:grpSpLocks/>
        </xdr:cNvGrpSpPr>
      </xdr:nvGrpSpPr>
      <xdr:grpSpPr bwMode="auto">
        <a:xfrm>
          <a:off x="180975" y="0"/>
          <a:ext cx="8048625" cy="847725"/>
          <a:chOff x="0" y="21055"/>
          <a:chExt cx="7021022" cy="772550"/>
        </a:xfrm>
      </xdr:grpSpPr>
      <xdr:pic>
        <xdr:nvPicPr>
          <xdr:cNvPr id="42" name="0 Imagen">
            <a:extLst>
              <a:ext uri="{FF2B5EF4-FFF2-40B4-BE49-F238E27FC236}">
                <a16:creationId xmlns:a16="http://schemas.microsoft.com/office/drawing/2014/main" xmlns="" id="{00000000-0008-0000-0700-00002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lum bright="2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3" name="42 CuadroTexto">
            <a:extLst>
              <a:ext uri="{FF2B5EF4-FFF2-40B4-BE49-F238E27FC236}">
                <a16:creationId xmlns:a16="http://schemas.microsoft.com/office/drawing/2014/main" xmlns="" id="{00000000-0008-0000-0700-00002B000000}"/>
              </a:ext>
            </a:extLst>
          </xdr:cNvPr>
          <xdr:cNvSpPr txBox="1"/>
        </xdr:nvSpPr>
        <xdr:spPr>
          <a:xfrm>
            <a:off x="3142827" y="67040"/>
            <a:ext cx="387819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xmlns="" id="{00000000-0008-0000-0700-00002C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2</xdr:row>
      <xdr:rowOff>0</xdr:rowOff>
    </xdr:to>
    <xdr:pic>
      <xdr:nvPicPr>
        <xdr:cNvPr id="45" name="Imagen 6">
          <a:extLst>
            <a:ext uri="{FF2B5EF4-FFF2-40B4-BE49-F238E27FC236}">
              <a16:creationId xmlns:a16="http://schemas.microsoft.com/office/drawing/2014/main" xmlns="" id="{00000000-0008-0000-07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xmlns="" id="{00000000-0008-0000-0700-00002E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47" name="Imagen 6">
          <a:extLst>
            <a:ext uri="{FF2B5EF4-FFF2-40B4-BE49-F238E27FC236}">
              <a16:creationId xmlns:a16="http://schemas.microsoft.com/office/drawing/2014/main" xmlns="" id="{00000000-0008-0000-07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xmlns="" id="{00000000-0008-0000-0700-000030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49" name="Imagen 6">
          <a:extLst>
            <a:ext uri="{FF2B5EF4-FFF2-40B4-BE49-F238E27FC236}">
              <a16:creationId xmlns:a16="http://schemas.microsoft.com/office/drawing/2014/main" xmlns="" id="{00000000-0008-0000-07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xmlns="" id="{00000000-0008-0000-0700-000032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1" name="Imagen 6">
          <a:extLst>
            <a:ext uri="{FF2B5EF4-FFF2-40B4-BE49-F238E27FC236}">
              <a16:creationId xmlns:a16="http://schemas.microsoft.com/office/drawing/2014/main" xmlns="" id="{00000000-0008-0000-07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xmlns="" id="{00000000-0008-0000-0700-000034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3" name="Imagen 6">
          <a:extLst>
            <a:ext uri="{FF2B5EF4-FFF2-40B4-BE49-F238E27FC236}">
              <a16:creationId xmlns:a16="http://schemas.microsoft.com/office/drawing/2014/main" xmlns="" id="{00000000-0008-0000-07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xmlns="" id="{00000000-0008-0000-0700-000036000000}"/>
            </a:ext>
          </a:extLst>
        </xdr:cNvPr>
        <xdr:cNvSpPr txBox="1"/>
      </xdr:nvSpPr>
      <xdr:spPr>
        <a:xfrm>
          <a:off x="4600575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5" name="Imagen 6">
          <a:extLst>
            <a:ext uri="{FF2B5EF4-FFF2-40B4-BE49-F238E27FC236}">
              <a16:creationId xmlns:a16="http://schemas.microsoft.com/office/drawing/2014/main" xmlns="" id="{00000000-0008-0000-07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xmlns="" id="{00000000-0008-0000-0700-000038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7" name="Imagen 6">
          <a:extLst>
            <a:ext uri="{FF2B5EF4-FFF2-40B4-BE49-F238E27FC236}">
              <a16:creationId xmlns:a16="http://schemas.microsoft.com/office/drawing/2014/main" xmlns="" id="{00000000-0008-0000-07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xmlns="" id="{00000000-0008-0000-0700-00003A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59" name="Imagen 6">
          <a:extLst>
            <a:ext uri="{FF2B5EF4-FFF2-40B4-BE49-F238E27FC236}">
              <a16:creationId xmlns:a16="http://schemas.microsoft.com/office/drawing/2014/main" xmlns="" id="{00000000-0008-0000-07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xmlns="" id="{00000000-0008-0000-0700-00003C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1" name="Imagen 6">
          <a:extLst>
            <a:ext uri="{FF2B5EF4-FFF2-40B4-BE49-F238E27FC236}">
              <a16:creationId xmlns:a16="http://schemas.microsoft.com/office/drawing/2014/main" xmlns="" id="{00000000-0008-0000-07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xmlns="" id="{00000000-0008-0000-0700-00003E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3" name="Imagen 6">
          <a:extLst>
            <a:ext uri="{FF2B5EF4-FFF2-40B4-BE49-F238E27FC236}">
              <a16:creationId xmlns:a16="http://schemas.microsoft.com/office/drawing/2014/main" xmlns="" id="{00000000-0008-0000-07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xmlns="" id="{00000000-0008-0000-0700-000040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5" name="Imagen 6">
          <a:extLst>
            <a:ext uri="{FF2B5EF4-FFF2-40B4-BE49-F238E27FC236}">
              <a16:creationId xmlns:a16="http://schemas.microsoft.com/office/drawing/2014/main" xmlns="" id="{00000000-0008-0000-07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xmlns="" id="{00000000-0008-0000-0700-000042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7" name="Imagen 6">
          <a:extLst>
            <a:ext uri="{FF2B5EF4-FFF2-40B4-BE49-F238E27FC236}">
              <a16:creationId xmlns:a16="http://schemas.microsoft.com/office/drawing/2014/main" xmlns="" id="{00000000-0008-0000-07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xmlns="" id="{00000000-0008-0000-0700-00004400000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69" name="Imagen 6">
          <a:extLst>
            <a:ext uri="{FF2B5EF4-FFF2-40B4-BE49-F238E27FC236}">
              <a16:creationId xmlns:a16="http://schemas.microsoft.com/office/drawing/2014/main" xmlns="" id="{00000000-0008-0000-07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xmlns="" id="{E48EC287-95B4-43F1-93A3-C4132CF44860}"/>
            </a:ext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434340</xdr:rowOff>
    </xdr:to>
    <xdr:pic>
      <xdr:nvPicPr>
        <xdr:cNvPr id="71" name="Imagen 6">
          <a:extLst>
            <a:ext uri="{FF2B5EF4-FFF2-40B4-BE49-F238E27FC236}">
              <a16:creationId xmlns:a16="http://schemas.microsoft.com/office/drawing/2014/main" xmlns="" id="{B2B61236-76DB-46F7-809C-22B0EC7E0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472440</xdr:colOff>
      <xdr:row>0</xdr:row>
      <xdr:rowOff>0</xdr:rowOff>
    </xdr:from>
    <xdr:to>
      <xdr:col>7</xdr:col>
      <xdr:colOff>1457335</xdr:colOff>
      <xdr:row>1</xdr:row>
      <xdr:rowOff>445770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xmlns="" id="{F562CF5D-1688-4208-872F-BF85456D54C1}"/>
            </a:ext>
          </a:extLst>
        </xdr:cNvPr>
        <xdr:cNvSpPr txBox="1"/>
      </xdr:nvSpPr>
      <xdr:spPr>
        <a:xfrm>
          <a:off x="5151120" y="0"/>
          <a:ext cx="4231015" cy="92583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30480</xdr:rowOff>
    </xdr:from>
    <xdr:to>
      <xdr:col>4</xdr:col>
      <xdr:colOff>1175385</xdr:colOff>
      <xdr:row>1</xdr:row>
      <xdr:rowOff>443865</xdr:rowOff>
    </xdr:to>
    <xdr:pic>
      <xdr:nvPicPr>
        <xdr:cNvPr id="73" name="Imagen 6">
          <a:extLst>
            <a:ext uri="{FF2B5EF4-FFF2-40B4-BE49-F238E27FC236}">
              <a16:creationId xmlns:a16="http://schemas.microsoft.com/office/drawing/2014/main" xmlns="" id="{B176A738-A6A4-42F9-8842-A9B220E22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30480"/>
          <a:ext cx="44043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4" name="Text Box 2">
          <a:extLst>
            <a:ext uri="{FF2B5EF4-FFF2-40B4-BE49-F238E27FC236}"/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7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6" name="Text Box 2">
          <a:extLst>
            <a:ext uri="{FF2B5EF4-FFF2-40B4-BE49-F238E27FC236}"/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28575</xdr:rowOff>
    </xdr:from>
    <xdr:to>
      <xdr:col>4</xdr:col>
      <xdr:colOff>1143000</xdr:colOff>
      <xdr:row>1</xdr:row>
      <xdr:rowOff>438150</xdr:rowOff>
    </xdr:to>
    <xdr:pic>
      <xdr:nvPicPr>
        <xdr:cNvPr id="7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60" t="6084" r="60390" b="85934"/>
        <a:stretch>
          <a:fillRect/>
        </a:stretch>
      </xdr:blipFill>
      <xdr:spPr bwMode="auto">
        <a:xfrm>
          <a:off x="38100" y="28575"/>
          <a:ext cx="42862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78" name="Text Box 2">
          <a:extLst>
            <a:ext uri="{FF2B5EF4-FFF2-40B4-BE49-F238E27FC236}"/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1343025</xdr:colOff>
      <xdr:row>1</xdr:row>
      <xdr:rowOff>447675</xdr:rowOff>
    </xdr:to>
    <xdr:pic>
      <xdr:nvPicPr>
        <xdr:cNvPr id="79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80" name="Text Box 2">
          <a:extLst>
            <a:ext uri="{FF2B5EF4-FFF2-40B4-BE49-F238E27FC236}"/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1343025</xdr:colOff>
      <xdr:row>1</xdr:row>
      <xdr:rowOff>447675</xdr:rowOff>
    </xdr:to>
    <xdr:pic>
      <xdr:nvPicPr>
        <xdr:cNvPr id="8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457200</xdr:colOff>
      <xdr:row>0</xdr:row>
      <xdr:rowOff>0</xdr:rowOff>
    </xdr:from>
    <xdr:to>
      <xdr:col>7</xdr:col>
      <xdr:colOff>1419225</xdr:colOff>
      <xdr:row>1</xdr:row>
      <xdr:rowOff>445770</xdr:rowOff>
    </xdr:to>
    <xdr:sp macro="" textlink="">
      <xdr:nvSpPr>
        <xdr:cNvPr id="82" name="Text Box 2">
          <a:extLst>
            <a:ext uri="{FF2B5EF4-FFF2-40B4-BE49-F238E27FC236}"/>
          </a:extLst>
        </xdr:cNvPr>
        <xdr:cNvSpPr txBox="1"/>
      </xdr:nvSpPr>
      <xdr:spPr>
        <a:xfrm>
          <a:off x="5010150" y="0"/>
          <a:ext cx="4114800" cy="922020"/>
        </a:xfrm>
        <a:prstGeom prst="rect">
          <a:avLst/>
        </a:prstGeom>
        <a:noFill/>
        <a:ln>
          <a:noFill/>
        </a:ln>
        <a:effectLst/>
        <a:extLst>
          <a:ext uri="{C572A759-6A51-4108-AA02-DFA0A04FC94B}"/>
        </a:extLst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lnSpc>
              <a:spcPts val="1500"/>
            </a:lnSpc>
            <a:spcAft>
              <a:spcPts val="0"/>
            </a:spcAft>
          </a:pPr>
          <a:r>
            <a:rPr lang="es-MX" sz="1200" b="1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DIRECCIÓN DE PRESTACIONES MÉDICAS</a:t>
          </a:r>
          <a:endParaRPr lang="es-MX" sz="12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Unidad de Planeación e Innovación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Coordinación de Vigilancia Epidemilógica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300"/>
            </a:lnSpc>
            <a:spcAft>
              <a:spcPts val="0"/>
            </a:spcAft>
          </a:pPr>
          <a:r>
            <a:rPr lang="es-MX" sz="1100">
              <a:effectLst/>
              <a:latin typeface="Montserrat Medium" panose="000006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División de Información en Salud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r">
            <a:lnSpc>
              <a:spcPts val="1100"/>
            </a:lnSpc>
            <a:spcAft>
              <a:spcPts val="0"/>
            </a:spcAft>
          </a:pPr>
          <a:r>
            <a:rPr lang="es-MX" sz="900">
              <a:effectLst/>
              <a:latin typeface="Montserrat" panose="000005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47625</xdr:colOff>
      <xdr:row>0</xdr:row>
      <xdr:rowOff>38100</xdr:rowOff>
    </xdr:from>
    <xdr:to>
      <xdr:col>4</xdr:col>
      <xdr:colOff>1343025</xdr:colOff>
      <xdr:row>1</xdr:row>
      <xdr:rowOff>447675</xdr:rowOff>
    </xdr:to>
    <xdr:pic>
      <xdr:nvPicPr>
        <xdr:cNvPr id="8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4767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</xdr:col>
      <xdr:colOff>0</xdr:colOff>
      <xdr:row>2</xdr:row>
      <xdr:rowOff>0</xdr:rowOff>
    </xdr:to>
    <xdr:grpSp>
      <xdr:nvGrpSpPr>
        <xdr:cNvPr id="2" name="5 Grup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pSpPr>
          <a:grpSpLocks/>
        </xdr:cNvGrpSpPr>
      </xdr:nvGrpSpPr>
      <xdr:grpSpPr bwMode="auto">
        <a:xfrm>
          <a:off x="1243853" y="0"/>
          <a:ext cx="6914029" cy="851647"/>
          <a:chOff x="0" y="21055"/>
          <a:chExt cx="7021022" cy="772550"/>
        </a:xfrm>
      </xdr:grpSpPr>
      <xdr:pic>
        <xdr:nvPicPr>
          <xdr:cNvPr id="3" name="0 Imagen">
            <a:extLst>
              <a:ext uri="{FF2B5EF4-FFF2-40B4-BE49-F238E27FC236}">
                <a16:creationId xmlns:a16="http://schemas.microsoft.com/office/drawing/2014/main" xmlns="" id="{00000000-0008-0000-08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lum bright="2000"/>
          </a:blip>
          <a:srcRect l="6609" t="6389" r="57358" b="85422"/>
          <a:stretch>
            <a:fillRect/>
          </a:stretch>
        </xdr:blipFill>
        <xdr:spPr bwMode="auto">
          <a:xfrm>
            <a:off x="0" y="21055"/>
            <a:ext cx="2949943" cy="7650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4" name="3 CuadroTexto">
            <a:extLst>
              <a:ext uri="{FF2B5EF4-FFF2-40B4-BE49-F238E27FC236}">
                <a16:creationId xmlns:a16="http://schemas.microsoft.com/office/drawing/2014/main" xmlns="" id="{00000000-0008-0000-0800-000004000000}"/>
              </a:ext>
            </a:extLst>
          </xdr:cNvPr>
          <xdr:cNvSpPr txBox="1"/>
        </xdr:nvSpPr>
        <xdr:spPr>
          <a:xfrm>
            <a:off x="3141207" y="67040"/>
            <a:ext cx="3879815" cy="72656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Dirección de Prestaciones Médicas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Coordinación de Planeación en Salud</a:t>
            </a:r>
          </a:p>
          <a:p>
            <a:pPr algn="r"/>
            <a:r>
              <a:rPr lang="es-MX" sz="1200" b="1">
                <a:solidFill>
                  <a:schemeClr val="bg1">
                    <a:lumMod val="50000"/>
                  </a:schemeClr>
                </a:solidFill>
                <a:latin typeface="Soberana Titular" pitchFamily="50" charset="0"/>
              </a:rPr>
              <a:t>División de Información en Salud</a:t>
            </a:r>
          </a:p>
        </xdr:txBody>
      </xdr:sp>
    </xdr:grpSp>
    <xdr:clientData/>
  </xdr:twoCellAnchor>
  <xdr:twoCellAnchor>
    <xdr:from>
      <xdr:col>13</xdr:col>
      <xdr:colOff>681678</xdr:colOff>
      <xdr:row>34</xdr:row>
      <xdr:rowOff>44822</xdr:rowOff>
    </xdr:from>
    <xdr:to>
      <xdr:col>16</xdr:col>
      <xdr:colOff>233443</xdr:colOff>
      <xdr:row>35</xdr:row>
      <xdr:rowOff>62617</xdr:rowOff>
    </xdr:to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xmlns="" id="{00000000-0008-0000-0800-00000E000000}"/>
            </a:ext>
          </a:extLst>
        </xdr:cNvPr>
        <xdr:cNvSpPr txBox="1"/>
      </xdr:nvSpPr>
      <xdr:spPr>
        <a:xfrm>
          <a:off x="13433972" y="6331322"/>
          <a:ext cx="1837765" cy="174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900"/>
            <a:t>DELEGACIÓN ESTATAL NAYARIT</a:t>
          </a:r>
        </a:p>
      </xdr:txBody>
    </xdr:sp>
    <xdr:clientData/>
  </xdr:twoCellAnchor>
  <xdr:twoCellAnchor>
    <xdr:from>
      <xdr:col>11</xdr:col>
      <xdr:colOff>190496</xdr:colOff>
      <xdr:row>41</xdr:row>
      <xdr:rowOff>31375</xdr:rowOff>
    </xdr:from>
    <xdr:to>
      <xdr:col>20</xdr:col>
      <xdr:colOff>22412</xdr:colOff>
      <xdr:row>65</xdr:row>
      <xdr:rowOff>132231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xmlns="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45</xdr:col>
      <xdr:colOff>660800</xdr:colOff>
      <xdr:row>63</xdr:row>
      <xdr:rowOff>18908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1238247</xdr:colOff>
      <xdr:row>48</xdr:row>
      <xdr:rowOff>44825</xdr:rowOff>
    </xdr:from>
    <xdr:to>
      <xdr:col>8</xdr:col>
      <xdr:colOff>481851</xdr:colOff>
      <xdr:row>72</xdr:row>
      <xdr:rowOff>110938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0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1246094</xdr:colOff>
      <xdr:row>89</xdr:row>
      <xdr:rowOff>23531</xdr:rowOff>
    </xdr:from>
    <xdr:to>
      <xdr:col>5</xdr:col>
      <xdr:colOff>437030</xdr:colOff>
      <xdr:row>106</xdr:row>
      <xdr:rowOff>11907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xmlns="" id="{00000000-0008-0000-08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116</xdr:row>
      <xdr:rowOff>134471</xdr:rowOff>
    </xdr:from>
    <xdr:to>
      <xdr:col>5</xdr:col>
      <xdr:colOff>434789</xdr:colOff>
      <xdr:row>133</xdr:row>
      <xdr:rowOff>122847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xmlns="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NTINGENCIA%20COVID\Copia%20de%20IAP01D202006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1.19.201\ciae%20nayarit\Coordinaci&#243;n%20de%20Informaci&#243;n%20y%20An&#225;lisis%20Estrat&#233;gico\SIAIS%202026\DELEGACION\MARZO\IMCob_NumDenom_2026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I Delegacion"/>
      <sheetName val="API por Unidad Medica"/>
      <sheetName val="Indice API Consultas"/>
      <sheetName val="Indice Enfermera Medico"/>
      <sheetName val="Productividad por Unidad Medica"/>
    </sheetNames>
    <sheetDataSet>
      <sheetData sheetId="0">
        <row r="33">
          <cell r="A33" t="str">
            <v>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Consulta desde simo_1" connectionId="74" autoFormatId="16" applyNumberFormats="0" applyBorderFormats="0" applyFontFormats="1" applyPatternFormats="1" applyAlignmentFormats="0" applyWidthHeightFormats="0">
  <queryTableRefresh nextId="43">
    <queryTableFields count="42">
      <queryTableField id="1" name="CvePresup"/>
      <queryTableField id="2" name="Periodo"/>
      <queryTableField id="3" name="NombreUnidad"/>
      <queryTableField id="4" name="Cob_Cartilla_0_9"/>
      <queryTableField id="5" name="Cob_PesoYTalla_0_4"/>
      <queryTableField id="6" name="Cob_SobrePeso_0_4"/>
      <queryTableField id="7" name="Cob_Obesidad_0_4"/>
      <queryTableField id="8" name="Cob_PesoYTalla_5_9"/>
      <queryTableField id="9" name="Cob_SobrePeso_5_9"/>
      <queryTableField id="10" name="Cob_Obesidad_5_9"/>
      <queryTableField id="11" name="Cob_Anemia_0"/>
      <queryTableField id="12" name="Cob_Caries_Dental_3"/>
      <queryTableField id="13" name="Cob_Defectos_Visuales_4"/>
      <queryTableField id="14" name="IndSos_Defectos_Visuales_4"/>
      <queryTableField id="15" name="Ninos_0_9"/>
      <queryTableField id="16" name="Entrega_Cartilla"/>
      <queryTableField id="17" name="Pob_0_4"/>
      <queryTableField id="18" name="PesoYTalla_0_4"/>
      <queryTableField id="19" name="SobrePeso_0_4"/>
      <queryTableField id="20" name="Obesidad_0_4"/>
      <queryTableField id="21" name="Pob_5_9"/>
      <queryTableField id="22" name="PesoYTalla_5_9"/>
      <queryTableField id="23" name="SobrePeso_5_9"/>
      <queryTableField id="24" name="Obesidad_5_9"/>
      <queryTableField id="25" name="Menores_1"/>
      <queryTableField id="26" name="Anemia_0"/>
      <queryTableField id="27" name="Peso_Talla_Mes_0_4"/>
      <queryTableField id="28" name="Peso_Talla_Mes_5_9"/>
      <queryTableField id="29" name="Pob_1_A"/>
      <queryTableField id="30" name="Pob_6_A"/>
      <queryTableField id="31" name="Pob_3_A"/>
      <queryTableField id="32" name="Caries_Dental_3"/>
      <queryTableField id="33" name="Prev_Visuales_Pob_5_A"/>
      <queryTableField id="34" name="Defectos_Visuales_4"/>
      <queryTableField id="35" name="Sospecha_Defec_Vis_4"/>
      <queryTableField id="36" name="Defectos_Visuales_4_Mes"/>
      <queryTableField id="37" name="Cob_Esquemas_Completos_0"/>
      <queryTableField id="38" name="Cob_Esquemas_Completos_1"/>
      <queryTableField id="39" name="Cob_SRP_Refuerzo_6"/>
      <queryTableField id="40" name="Esquema_Completo_0"/>
      <queryTableField id="41" name="Esquema_Completo_1"/>
      <queryTableField id="42" name="SRP_6_Refuerzo"/>
    </queryTableFields>
  </queryTableRefresh>
</queryTable>
</file>

<file path=xl/queryTables/queryTable2.xml><?xml version="1.0" encoding="utf-8"?>
<queryTable xmlns="http://schemas.openxmlformats.org/spreadsheetml/2006/main" name="Consulta desde simo_1" connectionId="12" autoFormatId="16" applyNumberFormats="0" applyBorderFormats="0" applyFontFormats="1" applyPatternFormats="1" applyAlignmentFormats="0" applyWidthHeightFormats="0">
  <queryTableRefresh nextId="97">
    <queryTableFields count="31">
      <queryTableField id="1" name="CvePresup"/>
      <queryTableField id="2" name="Periodo"/>
      <queryTableField id="67" name="NombreUnidad"/>
      <queryTableField id="69" name="Cob_Cartilla_10_19"/>
      <queryTableField id="70" name="Cob_PesoYTallaA_10_19"/>
      <queryTableField id="71" name="Cob_SobrePesoA_10_19"/>
      <queryTableField id="72" name="Cob_ObesidadA_10_19"/>
      <queryTableField id="73" name="Cob_Td_12_19"/>
      <queryTableField id="74" name="Cob_HepatitisB_12_19"/>
      <queryTableField id="75" name="Cob_SR_12_19"/>
      <queryTableField id="76" name="Cob_Condones_15_19"/>
      <queryTableField id="77" name="Cob_Defectos_Visuales_12_13"/>
      <queryTableField id="78" name="IndSos_Visual_12"/>
      <queryTableField id="79" name="Adolescentes_10_19"/>
      <queryTableField id="80" name="Cartilla_10_19"/>
      <queryTableField id="81" name="PesoYTallaA_10_19"/>
      <queryTableField id="82" name="PesoYTalla_Mes"/>
      <queryTableField id="83" name="SobrepesoA_10_19"/>
      <queryTableField id="84" name="ObesidadA_10_19"/>
      <queryTableField id="85" name="PobA_12_19"/>
      <queryTableField id="86" name="Td_12_19"/>
      <queryTableField id="87" name="HepatitisB_12_19"/>
      <queryTableField id="88" name="SR_12_19"/>
      <queryTableField id="89" name="Pob_15_19"/>
      <queryTableField id="90" name="Condones_15_19"/>
      <queryTableField id="91" name="Pob_12_A"/>
      <queryTableField id="92" name="Prev_Visuales_Pob_12_A"/>
      <queryTableField id="93" name="Defectos_Visuales_12_13"/>
      <queryTableField id="94" name="Visual_12_13_Mes_Sospecha"/>
      <queryTableField id="95" name="Visual_12_13_Mes"/>
      <queryTableField id="96" name="PobA_13_19"/>
    </queryTableFields>
  </queryTableRefresh>
</queryTable>
</file>

<file path=xl/queryTables/queryTable3.xml><?xml version="1.0" encoding="utf-8"?>
<queryTable xmlns="http://schemas.openxmlformats.org/spreadsheetml/2006/main" name="Consulta desde simo_1" connectionId="29" autoFormatId="16" applyNumberFormats="0" applyBorderFormats="0" applyFontFormats="1" applyPatternFormats="1" applyAlignmentFormats="0" applyWidthHeightFormats="0">
  <queryTableRefresh nextId="134">
    <queryTableFields count="61">
      <queryTableField id="1" name="CvePresup"/>
      <queryTableField id="2" name="Periodo"/>
      <queryTableField id="67" name="NombreUnidad"/>
      <queryTableField id="69" name="Cob_Cartilla_20_59_M"/>
      <queryTableField id="70" name="Cob_PesoYTalla_20_59_M"/>
      <queryTableField id="71" name="Cob_SobrePesoM_20_59"/>
      <queryTableField id="72" name="Cob_ObesidadM_20_59"/>
      <queryTableField id="73" name="Cob_ObesidadCentral_20_59_M"/>
      <queryTableField id="74" name="Cob_SR_20_39_M"/>
      <queryTableField id="76" name="Cob_Influenza_50_59_M"/>
      <queryTableField id="77" name="Cob_Det_CaCu_25_64"/>
      <queryTableField id="78" name="IndSos_CaCU_25_64"/>
      <queryTableField id="79" name="Cob_Det_CaMama_25_69"/>
      <queryTableField id="80" name="IndSos_CaMama_25_69"/>
      <queryTableField id="81" name="Cob_Det_Mastografia_50_69"/>
      <queryTableField id="82" name="IndSos_Mastografia_50_69"/>
      <queryTableField id="83" name="Cob_Det_Diabetes_45_59_M"/>
      <queryTableField id="84" name="IndSos_Diabetes_M20_59"/>
      <queryTableField id="85" name="Cob_Det_Hipertension_30_59_M"/>
      <queryTableField id="86" name="IndSos_Hipertension_30_59_M"/>
      <queryTableField id="87" name="Cob_Det_Tb_20_59_M"/>
      <queryTableField id="88" name="IndSos_Tb_20_59_M"/>
      <queryTableField id="91" name="AdultosM_20_59"/>
      <queryTableField id="92" name="Cartilla_20_59_M"/>
      <queryTableField id="93" name="PesoYTalla_20_59_M"/>
      <queryTableField id="94" name="PesoYTalla_Mes_20_59_M"/>
      <queryTableField id="95" name="SobrePeso_20_59_M"/>
      <queryTableField id="96" name="Obesidad_20_59_M"/>
      <queryTableField id="97" name="Cob_Obesidad_20_59_M"/>
      <queryTableField id="98" name="Obesidad_Central_20_59_M"/>
      <queryTableField id="99" name="Medicion_Cintura_20_59_M"/>
      <queryTableField id="100" name="PobM_20_39"/>
      <queryTableField id="101" name="SR_20_39_M"/>
      <queryTableField id="102" name="PobM_50_59"/>
      <queryTableField id="104" name="Influenza_50_59_M"/>
      <queryTableField id="105" name="PobM_25_64"/>
      <queryTableField id="106" name="Est_CaCU_PobM_25_64"/>
      <queryTableField id="107" name="Det_CaCu_25_64"/>
      <queryTableField id="108" name="CaCu_Mes_Sospecha_25_64"/>
      <queryTableField id="109" name="CaCu_Mes_25_64"/>
      <queryTableField id="110" name="PobM_25_69"/>
      <queryTableField id="111" name="Det_CaMama_25_69"/>
      <queryTableField id="112" name="CaMama_Mes_Sospecha_25_69"/>
      <queryTableField id="113" name="CaMama_Mes_25_69"/>
      <queryTableField id="114" name="PobM_50_69"/>
      <queryTableField id="115" name="Det_Mastografia_50_69"/>
      <queryTableField id="116" name="Mastografia_Mes_Sospecha_50_69"/>
      <queryTableField id="117" name="Mastografia_Mes_50_69"/>
      <queryTableField id="118" name="PobM_45_59"/>
      <queryTableField id="119" name="Prev_Diabetes_PobM_45_59"/>
      <queryTableField id="120" name="Det_Diabetes_45_59_M"/>
      <queryTableField id="121" name="Diabetes_Mes_Sospecha_45_59_M"/>
      <queryTableField id="122" name="Diabetes_Mes_45_59_M"/>
      <queryTableField id="123" name="PobM_30_59"/>
      <queryTableField id="124" name="Prev_Hipertension_PobM_30_59"/>
      <queryTableField id="125" name="Det_Hipertension_30_59_M"/>
      <queryTableField id="126" name="Hipertension_Mes_Sospecha_30_59_M"/>
      <queryTableField id="127" name="Hipertension_Mes_30_59_M"/>
      <queryTableField id="128" name="Det_Tb_20_59_M"/>
      <queryTableField id="129" name="Tb_Mes_Sospecha_20_59_M"/>
      <queryTableField id="130" name="Tb_Mes_20_59_M"/>
    </queryTableFields>
  </queryTableRefresh>
</queryTable>
</file>

<file path=xl/queryTables/queryTable4.xml><?xml version="1.0" encoding="utf-8"?>
<queryTable xmlns="http://schemas.openxmlformats.org/spreadsheetml/2006/main" name="Consulta desde simo_1" connectionId="45" autoFormatId="16" applyNumberFormats="0" applyBorderFormats="0" applyFontFormats="1" applyPatternFormats="1" applyAlignmentFormats="0" applyWidthHeightFormats="0">
  <queryTableRefresh nextId="114">
    <queryTableFields count="41">
      <queryTableField id="1" name="CvePresup"/>
      <queryTableField id="2" name="Periodo"/>
      <queryTableField id="67" name="NombreUnidad"/>
      <queryTableField id="69" name="Cob_Cartilla_20_59_H"/>
      <queryTableField id="70" name="Cob_PesoYTalla_20_59_H"/>
      <queryTableField id="71" name="Cob_SobrePesoH_20_59"/>
      <queryTableField id="72" name="Cob_ObesidadH_20_59"/>
      <queryTableField id="73" name="Cob_ObesidadCentral_20_59_H"/>
      <queryTableField id="74" name="Cob_SR_20_39_H"/>
      <queryTableField id="76" name="Cob_Influenza_50_59_H"/>
      <queryTableField id="77" name="Cob_Det_Diabetes_45_59_H"/>
      <queryTableField id="78" name="IndSos_Diabetes_H20_59"/>
      <queryTableField id="79" name="Cob_Det_Hipertension_30_59_H"/>
      <queryTableField id="80" name="IndSos_Hipertension_30_59_H"/>
      <queryTableField id="81" name="Cob_Det_Tb_20_59_H"/>
      <queryTableField id="82" name="IndSos_Tb_H20_59"/>
      <queryTableField id="85" name="AdultosH_20_59"/>
      <queryTableField id="86" name="Cartilla_20_59_H"/>
      <queryTableField id="87" name="PesoYTalla_20_59_H"/>
      <queryTableField id="88" name="PesoYTalla_Mes_20_59_H"/>
      <queryTableField id="89" name="SobrePeso_20_59_H"/>
      <queryTableField id="90" name="Obesidad_20_59_H"/>
      <queryTableField id="91" name="Medicion_Cintura_20_59_H"/>
      <queryTableField id="92" name="Obesidad_Central_20_59_H"/>
      <queryTableField id="93" name="PobH_20_39"/>
      <queryTableField id="94" name="SR_20_39_H"/>
      <queryTableField id="95" name="PobH_50_59"/>
      <queryTableField id="97" name="Influenza_50_59_H"/>
      <queryTableField id="98" name="PobH_45_59"/>
      <queryTableField id="99" name="Prev_Diabetes_PobH_45_59"/>
      <queryTableField id="100" name="Det_Diabetes_45_59_H"/>
      <queryTableField id="101" name="Diabetes_Mes_Sospecha_45_59_H"/>
      <queryTableField id="102" name="Diabetes_Mes_45_59_H"/>
      <queryTableField id="103" name="PobH_30_59"/>
      <queryTableField id="104" name="Prev_Hipertension_PobH_30_59"/>
      <queryTableField id="105" name="Det_Hipertension_30_59_H"/>
      <queryTableField id="106" name="Hipertension_Mes_Sospecha_30_59_H"/>
      <queryTableField id="107" name="Hipertension_Mes_30_59_H"/>
      <queryTableField id="108" name="Det_Tb_20_59_H"/>
      <queryTableField id="109" name="Tb_Mes_Sospecha_20_59_H"/>
      <queryTableField id="110" name="Tb_Mes_20_59_H"/>
    </queryTableFields>
  </queryTableRefresh>
</queryTable>
</file>

<file path=xl/queryTables/queryTable5.xml><?xml version="1.0" encoding="utf-8"?>
<queryTable xmlns="http://schemas.openxmlformats.org/spreadsheetml/2006/main" name="Consulta desde simo_1" connectionId="61" autoFormatId="16" applyNumberFormats="0" applyBorderFormats="0" applyFontFormats="1" applyPatternFormats="1" applyAlignmentFormats="0" applyWidthHeightFormats="0">
  <queryTableRefresh nextId="110">
    <queryTableFields count="39">
      <queryTableField id="1" name="CvePresup"/>
      <queryTableField id="2" name="Periodo"/>
      <queryTableField id="67" name="NombreUnidad"/>
      <queryTableField id="69" name="Cob_Cartilla_60_"/>
      <queryTableField id="70" name="Cob_PesoYTalla_60_"/>
      <queryTableField id="71" name="Cob_Desnutricion_60_"/>
      <queryTableField id="72" name="Cob_SobrePeso_60_"/>
      <queryTableField id="73" name="Cob_Obesidad_60_"/>
      <queryTableField id="74" name="Cob_ObesidadCentral_60_"/>
      <queryTableField id="75" name="Cob_Neumo_60_"/>
      <queryTableField id="76" name="Cob_Influenza_60_"/>
      <queryTableField id="77" name="Cob_Det_Diabetes_60_"/>
      <queryTableField id="78" name="IndSos_Diabetes_60_"/>
      <queryTableField id="79" name="Cob_Det_Hipertension_60_"/>
      <queryTableField id="80" name="IndSos_Hipertension_60_"/>
      <queryTableField id="81" name="Cob_Det_Tb_60_"/>
      <queryTableField id="82" name="IndSos_Tb_60_"/>
      <queryTableField id="85" name="Adultos_60_"/>
      <queryTableField id="86" name="Cartilla_60_"/>
      <queryTableField id="87" name="PesoYTalla_60_"/>
      <queryTableField id="88" name="PesoYTalla_Mes_60_"/>
      <queryTableField id="89" name="Desnutricion_60_"/>
      <queryTableField id="90" name="Sobrepeso_60_"/>
      <queryTableField id="91" name="Obesidad_60_"/>
      <queryTableField id="92" name="Obesidad_Central_60_"/>
      <queryTableField id="93" name="Medicion_Cintura_60_"/>
      <queryTableField id="94" name="Neumo_60_"/>
      <queryTableField id="95" name="Influenza_60_"/>
      <queryTableField id="96" name="Prev_Diabetes_Pob_60_"/>
      <queryTableField id="97" name="Det_Diabetes_60_"/>
      <queryTableField id="98" name="Diabetes_Mes_Sospecha_60_"/>
      <queryTableField id="99" name="Diabetes_Mes_60_"/>
      <queryTableField id="100" name="Prev_Hipertension_Pob_60_"/>
      <queryTableField id="101" name="Det_Hipertension_60_"/>
      <queryTableField id="102" name="Hipertension_Mes_Sospecha_60_"/>
      <queryTableField id="103" name="Hipertension_Mes_60_"/>
      <queryTableField id="104" name="Det_Tb_60_H"/>
      <queryTableField id="105" name="Tb_Mes_Sospecha_60_"/>
      <queryTableField id="106" name="Tb_Mes_60_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O118"/>
  <sheetViews>
    <sheetView tabSelected="1" zoomScale="80" zoomScaleNormal="80" workbookViewId="0">
      <selection activeCell="H2" sqref="H2"/>
    </sheetView>
  </sheetViews>
  <sheetFormatPr baseColWidth="10" defaultRowHeight="12.75" x14ac:dyDescent="0.2"/>
  <cols>
    <col min="1" max="1" width="2.7109375" style="1" customWidth="1"/>
    <col min="2" max="2" width="13" style="1" customWidth="1"/>
    <col min="3" max="3" width="46.85546875" style="2" customWidth="1"/>
    <col min="4" max="4" width="27.5703125" style="2" customWidth="1"/>
    <col min="5" max="5" width="19" style="2" customWidth="1"/>
    <col min="6" max="6" width="24.28515625" style="2" customWidth="1"/>
    <col min="7" max="7" width="19.85546875" style="2" customWidth="1"/>
    <col min="8" max="8" width="19.5703125" style="2" customWidth="1"/>
    <col min="9" max="9" width="18.28515625" style="2" customWidth="1"/>
    <col min="10" max="10" width="14.5703125" style="2" customWidth="1"/>
    <col min="11" max="11" width="20.28515625" style="2" customWidth="1"/>
    <col min="12" max="12" width="24.140625" style="2" customWidth="1"/>
    <col min="13" max="13" width="26.85546875" style="2" customWidth="1"/>
    <col min="14" max="14" width="10" style="2" customWidth="1"/>
    <col min="15" max="15" width="15.5703125" style="2" customWidth="1"/>
    <col min="16" max="16" width="8.5703125" style="2" customWidth="1"/>
    <col min="17" max="17" width="15.140625" style="2" customWidth="1"/>
    <col min="18" max="18" width="14.85546875" style="2" customWidth="1"/>
    <col min="19" max="19" width="13.5703125" style="2" customWidth="1"/>
    <col min="20" max="20" width="8.5703125" style="2" customWidth="1"/>
    <col min="21" max="21" width="15.140625" style="2" customWidth="1"/>
    <col min="22" max="22" width="14.85546875" style="2" customWidth="1"/>
    <col min="23" max="23" width="13.5703125" style="2" customWidth="1"/>
    <col min="24" max="24" width="10.7109375" style="2" customWidth="1"/>
    <col min="25" max="25" width="10" style="2" customWidth="1"/>
    <col min="26" max="27" width="19.7109375" style="2" customWidth="1"/>
    <col min="28" max="30" width="8.85546875" style="2" customWidth="1"/>
    <col min="31" max="31" width="15.5703125" style="2" customWidth="1"/>
    <col min="32" max="32" width="22.85546875" style="2" customWidth="1"/>
    <col min="33" max="33" width="19.42578125" style="2" customWidth="1"/>
    <col min="34" max="34" width="22" style="2" customWidth="1"/>
    <col min="35" max="35" width="24.140625" style="2" customWidth="1"/>
    <col min="36" max="37" width="27.7109375" style="2" customWidth="1"/>
    <col min="38" max="38" width="20.7109375" style="2" customWidth="1"/>
    <col min="39" max="40" width="21.28515625" style="2" customWidth="1"/>
    <col min="41" max="41" width="16.140625" style="2" customWidth="1"/>
    <col min="42" max="254" width="11.42578125" style="1"/>
    <col min="255" max="255" width="2.7109375" style="1" customWidth="1"/>
    <col min="256" max="256" width="13" style="1" customWidth="1"/>
    <col min="257" max="257" width="8.140625" style="1" customWidth="1"/>
    <col min="258" max="258" width="21.28515625" style="1" customWidth="1"/>
    <col min="259" max="259" width="16.28515625" style="1" customWidth="1"/>
    <col min="260" max="260" width="19.85546875" style="1" customWidth="1"/>
    <col min="261" max="261" width="19.5703125" style="1" customWidth="1"/>
    <col min="262" max="262" width="18.28515625" style="1" customWidth="1"/>
    <col min="263" max="263" width="19.85546875" style="1" customWidth="1"/>
    <col min="264" max="264" width="19.5703125" style="1" customWidth="1"/>
    <col min="265" max="265" width="18.28515625" style="1" customWidth="1"/>
    <col min="266" max="266" width="14.5703125" style="1" customWidth="1"/>
    <col min="267" max="267" width="20.28515625" style="1" customWidth="1"/>
    <col min="268" max="268" width="24.140625" style="1" customWidth="1"/>
    <col min="269" max="269" width="26.85546875" style="1" customWidth="1"/>
    <col min="270" max="270" width="10" style="1" customWidth="1"/>
    <col min="271" max="271" width="15.5703125" style="1" customWidth="1"/>
    <col min="272" max="272" width="8.5703125" style="1" customWidth="1"/>
    <col min="273" max="273" width="15.140625" style="1" customWidth="1"/>
    <col min="274" max="274" width="14.85546875" style="1" customWidth="1"/>
    <col min="275" max="275" width="13.5703125" style="1" customWidth="1"/>
    <col min="276" max="276" width="8.5703125" style="1" customWidth="1"/>
    <col min="277" max="277" width="15.140625" style="1" customWidth="1"/>
    <col min="278" max="278" width="14.85546875" style="1" customWidth="1"/>
    <col min="279" max="279" width="13.5703125" style="1" customWidth="1"/>
    <col min="280" max="280" width="10.7109375" style="1" customWidth="1"/>
    <col min="281" max="281" width="10" style="1" customWidth="1"/>
    <col min="282" max="283" width="19.7109375" style="1" customWidth="1"/>
    <col min="284" max="286" width="8.85546875" style="1" customWidth="1"/>
    <col min="287" max="287" width="15.5703125" style="1" customWidth="1"/>
    <col min="288" max="288" width="22.85546875" style="1" customWidth="1"/>
    <col min="289" max="289" width="19.42578125" style="1" customWidth="1"/>
    <col min="290" max="290" width="22" style="1" customWidth="1"/>
    <col min="291" max="291" width="24.140625" style="1" customWidth="1"/>
    <col min="292" max="293" width="27.7109375" style="1" customWidth="1"/>
    <col min="294" max="294" width="20.7109375" style="1" customWidth="1"/>
    <col min="295" max="296" width="21.28515625" style="1" customWidth="1"/>
    <col min="297" max="297" width="16.140625" style="1" customWidth="1"/>
    <col min="298" max="510" width="11.42578125" style="1"/>
    <col min="511" max="511" width="2.7109375" style="1" customWidth="1"/>
    <col min="512" max="512" width="13" style="1" customWidth="1"/>
    <col min="513" max="513" width="8.140625" style="1" customWidth="1"/>
    <col min="514" max="514" width="21.28515625" style="1" customWidth="1"/>
    <col min="515" max="515" width="16.28515625" style="1" customWidth="1"/>
    <col min="516" max="516" width="19.85546875" style="1" customWidth="1"/>
    <col min="517" max="517" width="19.5703125" style="1" customWidth="1"/>
    <col min="518" max="518" width="18.28515625" style="1" customWidth="1"/>
    <col min="519" max="519" width="19.85546875" style="1" customWidth="1"/>
    <col min="520" max="520" width="19.5703125" style="1" customWidth="1"/>
    <col min="521" max="521" width="18.28515625" style="1" customWidth="1"/>
    <col min="522" max="522" width="14.5703125" style="1" customWidth="1"/>
    <col min="523" max="523" width="20.28515625" style="1" customWidth="1"/>
    <col min="524" max="524" width="24.140625" style="1" customWidth="1"/>
    <col min="525" max="525" width="26.85546875" style="1" customWidth="1"/>
    <col min="526" max="526" width="10" style="1" customWidth="1"/>
    <col min="527" max="527" width="15.5703125" style="1" customWidth="1"/>
    <col min="528" max="528" width="8.5703125" style="1" customWidth="1"/>
    <col min="529" max="529" width="15.140625" style="1" customWidth="1"/>
    <col min="530" max="530" width="14.85546875" style="1" customWidth="1"/>
    <col min="531" max="531" width="13.5703125" style="1" customWidth="1"/>
    <col min="532" max="532" width="8.5703125" style="1" customWidth="1"/>
    <col min="533" max="533" width="15.140625" style="1" customWidth="1"/>
    <col min="534" max="534" width="14.85546875" style="1" customWidth="1"/>
    <col min="535" max="535" width="13.5703125" style="1" customWidth="1"/>
    <col min="536" max="536" width="10.7109375" style="1" customWidth="1"/>
    <col min="537" max="537" width="10" style="1" customWidth="1"/>
    <col min="538" max="539" width="19.7109375" style="1" customWidth="1"/>
    <col min="540" max="542" width="8.85546875" style="1" customWidth="1"/>
    <col min="543" max="543" width="15.5703125" style="1" customWidth="1"/>
    <col min="544" max="544" width="22.85546875" style="1" customWidth="1"/>
    <col min="545" max="545" width="19.42578125" style="1" customWidth="1"/>
    <col min="546" max="546" width="22" style="1" customWidth="1"/>
    <col min="547" max="547" width="24.140625" style="1" customWidth="1"/>
    <col min="548" max="549" width="27.7109375" style="1" customWidth="1"/>
    <col min="550" max="550" width="20.7109375" style="1" customWidth="1"/>
    <col min="551" max="552" width="21.28515625" style="1" customWidth="1"/>
    <col min="553" max="553" width="16.140625" style="1" customWidth="1"/>
    <col min="554" max="766" width="11.42578125" style="1"/>
    <col min="767" max="767" width="2.7109375" style="1" customWidth="1"/>
    <col min="768" max="768" width="13" style="1" customWidth="1"/>
    <col min="769" max="769" width="8.140625" style="1" customWidth="1"/>
    <col min="770" max="770" width="21.28515625" style="1" customWidth="1"/>
    <col min="771" max="771" width="16.28515625" style="1" customWidth="1"/>
    <col min="772" max="772" width="19.85546875" style="1" customWidth="1"/>
    <col min="773" max="773" width="19.5703125" style="1" customWidth="1"/>
    <col min="774" max="774" width="18.28515625" style="1" customWidth="1"/>
    <col min="775" max="775" width="19.85546875" style="1" customWidth="1"/>
    <col min="776" max="776" width="19.5703125" style="1" customWidth="1"/>
    <col min="777" max="777" width="18.28515625" style="1" customWidth="1"/>
    <col min="778" max="778" width="14.5703125" style="1" customWidth="1"/>
    <col min="779" max="779" width="20.28515625" style="1" customWidth="1"/>
    <col min="780" max="780" width="24.140625" style="1" customWidth="1"/>
    <col min="781" max="781" width="26.85546875" style="1" customWidth="1"/>
    <col min="782" max="782" width="10" style="1" customWidth="1"/>
    <col min="783" max="783" width="15.5703125" style="1" customWidth="1"/>
    <col min="784" max="784" width="8.5703125" style="1" customWidth="1"/>
    <col min="785" max="785" width="15.140625" style="1" customWidth="1"/>
    <col min="786" max="786" width="14.85546875" style="1" customWidth="1"/>
    <col min="787" max="787" width="13.5703125" style="1" customWidth="1"/>
    <col min="788" max="788" width="8.5703125" style="1" customWidth="1"/>
    <col min="789" max="789" width="15.140625" style="1" customWidth="1"/>
    <col min="790" max="790" width="14.85546875" style="1" customWidth="1"/>
    <col min="791" max="791" width="13.5703125" style="1" customWidth="1"/>
    <col min="792" max="792" width="10.7109375" style="1" customWidth="1"/>
    <col min="793" max="793" width="10" style="1" customWidth="1"/>
    <col min="794" max="795" width="19.7109375" style="1" customWidth="1"/>
    <col min="796" max="798" width="8.85546875" style="1" customWidth="1"/>
    <col min="799" max="799" width="15.5703125" style="1" customWidth="1"/>
    <col min="800" max="800" width="22.85546875" style="1" customWidth="1"/>
    <col min="801" max="801" width="19.42578125" style="1" customWidth="1"/>
    <col min="802" max="802" width="22" style="1" customWidth="1"/>
    <col min="803" max="803" width="24.140625" style="1" customWidth="1"/>
    <col min="804" max="805" width="27.7109375" style="1" customWidth="1"/>
    <col min="806" max="806" width="20.7109375" style="1" customWidth="1"/>
    <col min="807" max="808" width="21.28515625" style="1" customWidth="1"/>
    <col min="809" max="809" width="16.140625" style="1" customWidth="1"/>
    <col min="810" max="1022" width="11.42578125" style="1"/>
    <col min="1023" max="1023" width="2.7109375" style="1" customWidth="1"/>
    <col min="1024" max="1024" width="13" style="1" customWidth="1"/>
    <col min="1025" max="1025" width="8.140625" style="1" customWidth="1"/>
    <col min="1026" max="1026" width="21.28515625" style="1" customWidth="1"/>
    <col min="1027" max="1027" width="16.28515625" style="1" customWidth="1"/>
    <col min="1028" max="1028" width="19.85546875" style="1" customWidth="1"/>
    <col min="1029" max="1029" width="19.5703125" style="1" customWidth="1"/>
    <col min="1030" max="1030" width="18.28515625" style="1" customWidth="1"/>
    <col min="1031" max="1031" width="19.85546875" style="1" customWidth="1"/>
    <col min="1032" max="1032" width="19.5703125" style="1" customWidth="1"/>
    <col min="1033" max="1033" width="18.28515625" style="1" customWidth="1"/>
    <col min="1034" max="1034" width="14.5703125" style="1" customWidth="1"/>
    <col min="1035" max="1035" width="20.28515625" style="1" customWidth="1"/>
    <col min="1036" max="1036" width="24.140625" style="1" customWidth="1"/>
    <col min="1037" max="1037" width="26.85546875" style="1" customWidth="1"/>
    <col min="1038" max="1038" width="10" style="1" customWidth="1"/>
    <col min="1039" max="1039" width="15.5703125" style="1" customWidth="1"/>
    <col min="1040" max="1040" width="8.5703125" style="1" customWidth="1"/>
    <col min="1041" max="1041" width="15.140625" style="1" customWidth="1"/>
    <col min="1042" max="1042" width="14.85546875" style="1" customWidth="1"/>
    <col min="1043" max="1043" width="13.5703125" style="1" customWidth="1"/>
    <col min="1044" max="1044" width="8.5703125" style="1" customWidth="1"/>
    <col min="1045" max="1045" width="15.140625" style="1" customWidth="1"/>
    <col min="1046" max="1046" width="14.85546875" style="1" customWidth="1"/>
    <col min="1047" max="1047" width="13.5703125" style="1" customWidth="1"/>
    <col min="1048" max="1048" width="10.7109375" style="1" customWidth="1"/>
    <col min="1049" max="1049" width="10" style="1" customWidth="1"/>
    <col min="1050" max="1051" width="19.7109375" style="1" customWidth="1"/>
    <col min="1052" max="1054" width="8.85546875" style="1" customWidth="1"/>
    <col min="1055" max="1055" width="15.5703125" style="1" customWidth="1"/>
    <col min="1056" max="1056" width="22.85546875" style="1" customWidth="1"/>
    <col min="1057" max="1057" width="19.42578125" style="1" customWidth="1"/>
    <col min="1058" max="1058" width="22" style="1" customWidth="1"/>
    <col min="1059" max="1059" width="24.140625" style="1" customWidth="1"/>
    <col min="1060" max="1061" width="27.7109375" style="1" customWidth="1"/>
    <col min="1062" max="1062" width="20.7109375" style="1" customWidth="1"/>
    <col min="1063" max="1064" width="21.28515625" style="1" customWidth="1"/>
    <col min="1065" max="1065" width="16.140625" style="1" customWidth="1"/>
    <col min="1066" max="1278" width="11.42578125" style="1"/>
    <col min="1279" max="1279" width="2.7109375" style="1" customWidth="1"/>
    <col min="1280" max="1280" width="13" style="1" customWidth="1"/>
    <col min="1281" max="1281" width="8.140625" style="1" customWidth="1"/>
    <col min="1282" max="1282" width="21.28515625" style="1" customWidth="1"/>
    <col min="1283" max="1283" width="16.28515625" style="1" customWidth="1"/>
    <col min="1284" max="1284" width="19.85546875" style="1" customWidth="1"/>
    <col min="1285" max="1285" width="19.5703125" style="1" customWidth="1"/>
    <col min="1286" max="1286" width="18.28515625" style="1" customWidth="1"/>
    <col min="1287" max="1287" width="19.85546875" style="1" customWidth="1"/>
    <col min="1288" max="1288" width="19.5703125" style="1" customWidth="1"/>
    <col min="1289" max="1289" width="18.28515625" style="1" customWidth="1"/>
    <col min="1290" max="1290" width="14.5703125" style="1" customWidth="1"/>
    <col min="1291" max="1291" width="20.28515625" style="1" customWidth="1"/>
    <col min="1292" max="1292" width="24.140625" style="1" customWidth="1"/>
    <col min="1293" max="1293" width="26.85546875" style="1" customWidth="1"/>
    <col min="1294" max="1294" width="10" style="1" customWidth="1"/>
    <col min="1295" max="1295" width="15.5703125" style="1" customWidth="1"/>
    <col min="1296" max="1296" width="8.5703125" style="1" customWidth="1"/>
    <col min="1297" max="1297" width="15.140625" style="1" customWidth="1"/>
    <col min="1298" max="1298" width="14.85546875" style="1" customWidth="1"/>
    <col min="1299" max="1299" width="13.5703125" style="1" customWidth="1"/>
    <col min="1300" max="1300" width="8.5703125" style="1" customWidth="1"/>
    <col min="1301" max="1301" width="15.140625" style="1" customWidth="1"/>
    <col min="1302" max="1302" width="14.85546875" style="1" customWidth="1"/>
    <col min="1303" max="1303" width="13.5703125" style="1" customWidth="1"/>
    <col min="1304" max="1304" width="10.7109375" style="1" customWidth="1"/>
    <col min="1305" max="1305" width="10" style="1" customWidth="1"/>
    <col min="1306" max="1307" width="19.7109375" style="1" customWidth="1"/>
    <col min="1308" max="1310" width="8.85546875" style="1" customWidth="1"/>
    <col min="1311" max="1311" width="15.5703125" style="1" customWidth="1"/>
    <col min="1312" max="1312" width="22.85546875" style="1" customWidth="1"/>
    <col min="1313" max="1313" width="19.42578125" style="1" customWidth="1"/>
    <col min="1314" max="1314" width="22" style="1" customWidth="1"/>
    <col min="1315" max="1315" width="24.140625" style="1" customWidth="1"/>
    <col min="1316" max="1317" width="27.7109375" style="1" customWidth="1"/>
    <col min="1318" max="1318" width="20.7109375" style="1" customWidth="1"/>
    <col min="1319" max="1320" width="21.28515625" style="1" customWidth="1"/>
    <col min="1321" max="1321" width="16.140625" style="1" customWidth="1"/>
    <col min="1322" max="1534" width="11.42578125" style="1"/>
    <col min="1535" max="1535" width="2.7109375" style="1" customWidth="1"/>
    <col min="1536" max="1536" width="13" style="1" customWidth="1"/>
    <col min="1537" max="1537" width="8.140625" style="1" customWidth="1"/>
    <col min="1538" max="1538" width="21.28515625" style="1" customWidth="1"/>
    <col min="1539" max="1539" width="16.28515625" style="1" customWidth="1"/>
    <col min="1540" max="1540" width="19.85546875" style="1" customWidth="1"/>
    <col min="1541" max="1541" width="19.5703125" style="1" customWidth="1"/>
    <col min="1542" max="1542" width="18.28515625" style="1" customWidth="1"/>
    <col min="1543" max="1543" width="19.85546875" style="1" customWidth="1"/>
    <col min="1544" max="1544" width="19.5703125" style="1" customWidth="1"/>
    <col min="1545" max="1545" width="18.28515625" style="1" customWidth="1"/>
    <col min="1546" max="1546" width="14.5703125" style="1" customWidth="1"/>
    <col min="1547" max="1547" width="20.28515625" style="1" customWidth="1"/>
    <col min="1548" max="1548" width="24.140625" style="1" customWidth="1"/>
    <col min="1549" max="1549" width="26.85546875" style="1" customWidth="1"/>
    <col min="1550" max="1550" width="10" style="1" customWidth="1"/>
    <col min="1551" max="1551" width="15.5703125" style="1" customWidth="1"/>
    <col min="1552" max="1552" width="8.5703125" style="1" customWidth="1"/>
    <col min="1553" max="1553" width="15.140625" style="1" customWidth="1"/>
    <col min="1554" max="1554" width="14.85546875" style="1" customWidth="1"/>
    <col min="1555" max="1555" width="13.5703125" style="1" customWidth="1"/>
    <col min="1556" max="1556" width="8.5703125" style="1" customWidth="1"/>
    <col min="1557" max="1557" width="15.140625" style="1" customWidth="1"/>
    <col min="1558" max="1558" width="14.85546875" style="1" customWidth="1"/>
    <col min="1559" max="1559" width="13.5703125" style="1" customWidth="1"/>
    <col min="1560" max="1560" width="10.7109375" style="1" customWidth="1"/>
    <col min="1561" max="1561" width="10" style="1" customWidth="1"/>
    <col min="1562" max="1563" width="19.7109375" style="1" customWidth="1"/>
    <col min="1564" max="1566" width="8.85546875" style="1" customWidth="1"/>
    <col min="1567" max="1567" width="15.5703125" style="1" customWidth="1"/>
    <col min="1568" max="1568" width="22.85546875" style="1" customWidth="1"/>
    <col min="1569" max="1569" width="19.42578125" style="1" customWidth="1"/>
    <col min="1570" max="1570" width="22" style="1" customWidth="1"/>
    <col min="1571" max="1571" width="24.140625" style="1" customWidth="1"/>
    <col min="1572" max="1573" width="27.7109375" style="1" customWidth="1"/>
    <col min="1574" max="1574" width="20.7109375" style="1" customWidth="1"/>
    <col min="1575" max="1576" width="21.28515625" style="1" customWidth="1"/>
    <col min="1577" max="1577" width="16.140625" style="1" customWidth="1"/>
    <col min="1578" max="1790" width="11.42578125" style="1"/>
    <col min="1791" max="1791" width="2.7109375" style="1" customWidth="1"/>
    <col min="1792" max="1792" width="13" style="1" customWidth="1"/>
    <col min="1793" max="1793" width="8.140625" style="1" customWidth="1"/>
    <col min="1794" max="1794" width="21.28515625" style="1" customWidth="1"/>
    <col min="1795" max="1795" width="16.28515625" style="1" customWidth="1"/>
    <col min="1796" max="1796" width="19.85546875" style="1" customWidth="1"/>
    <col min="1797" max="1797" width="19.5703125" style="1" customWidth="1"/>
    <col min="1798" max="1798" width="18.28515625" style="1" customWidth="1"/>
    <col min="1799" max="1799" width="19.85546875" style="1" customWidth="1"/>
    <col min="1800" max="1800" width="19.5703125" style="1" customWidth="1"/>
    <col min="1801" max="1801" width="18.28515625" style="1" customWidth="1"/>
    <col min="1802" max="1802" width="14.5703125" style="1" customWidth="1"/>
    <col min="1803" max="1803" width="20.28515625" style="1" customWidth="1"/>
    <col min="1804" max="1804" width="24.140625" style="1" customWidth="1"/>
    <col min="1805" max="1805" width="26.85546875" style="1" customWidth="1"/>
    <col min="1806" max="1806" width="10" style="1" customWidth="1"/>
    <col min="1807" max="1807" width="15.5703125" style="1" customWidth="1"/>
    <col min="1808" max="1808" width="8.5703125" style="1" customWidth="1"/>
    <col min="1809" max="1809" width="15.140625" style="1" customWidth="1"/>
    <col min="1810" max="1810" width="14.85546875" style="1" customWidth="1"/>
    <col min="1811" max="1811" width="13.5703125" style="1" customWidth="1"/>
    <col min="1812" max="1812" width="8.5703125" style="1" customWidth="1"/>
    <col min="1813" max="1813" width="15.140625" style="1" customWidth="1"/>
    <col min="1814" max="1814" width="14.85546875" style="1" customWidth="1"/>
    <col min="1815" max="1815" width="13.5703125" style="1" customWidth="1"/>
    <col min="1816" max="1816" width="10.7109375" style="1" customWidth="1"/>
    <col min="1817" max="1817" width="10" style="1" customWidth="1"/>
    <col min="1818" max="1819" width="19.7109375" style="1" customWidth="1"/>
    <col min="1820" max="1822" width="8.85546875" style="1" customWidth="1"/>
    <col min="1823" max="1823" width="15.5703125" style="1" customWidth="1"/>
    <col min="1824" max="1824" width="22.85546875" style="1" customWidth="1"/>
    <col min="1825" max="1825" width="19.42578125" style="1" customWidth="1"/>
    <col min="1826" max="1826" width="22" style="1" customWidth="1"/>
    <col min="1827" max="1827" width="24.140625" style="1" customWidth="1"/>
    <col min="1828" max="1829" width="27.7109375" style="1" customWidth="1"/>
    <col min="1830" max="1830" width="20.7109375" style="1" customWidth="1"/>
    <col min="1831" max="1832" width="21.28515625" style="1" customWidth="1"/>
    <col min="1833" max="1833" width="16.140625" style="1" customWidth="1"/>
    <col min="1834" max="2046" width="11.42578125" style="1"/>
    <col min="2047" max="2047" width="2.7109375" style="1" customWidth="1"/>
    <col min="2048" max="2048" width="13" style="1" customWidth="1"/>
    <col min="2049" max="2049" width="8.140625" style="1" customWidth="1"/>
    <col min="2050" max="2050" width="21.28515625" style="1" customWidth="1"/>
    <col min="2051" max="2051" width="16.28515625" style="1" customWidth="1"/>
    <col min="2052" max="2052" width="19.85546875" style="1" customWidth="1"/>
    <col min="2053" max="2053" width="19.5703125" style="1" customWidth="1"/>
    <col min="2054" max="2054" width="18.28515625" style="1" customWidth="1"/>
    <col min="2055" max="2055" width="19.85546875" style="1" customWidth="1"/>
    <col min="2056" max="2056" width="19.5703125" style="1" customWidth="1"/>
    <col min="2057" max="2057" width="18.28515625" style="1" customWidth="1"/>
    <col min="2058" max="2058" width="14.5703125" style="1" customWidth="1"/>
    <col min="2059" max="2059" width="20.28515625" style="1" customWidth="1"/>
    <col min="2060" max="2060" width="24.140625" style="1" customWidth="1"/>
    <col min="2061" max="2061" width="26.85546875" style="1" customWidth="1"/>
    <col min="2062" max="2062" width="10" style="1" customWidth="1"/>
    <col min="2063" max="2063" width="15.5703125" style="1" customWidth="1"/>
    <col min="2064" max="2064" width="8.5703125" style="1" customWidth="1"/>
    <col min="2065" max="2065" width="15.140625" style="1" customWidth="1"/>
    <col min="2066" max="2066" width="14.85546875" style="1" customWidth="1"/>
    <col min="2067" max="2067" width="13.5703125" style="1" customWidth="1"/>
    <col min="2068" max="2068" width="8.5703125" style="1" customWidth="1"/>
    <col min="2069" max="2069" width="15.140625" style="1" customWidth="1"/>
    <col min="2070" max="2070" width="14.85546875" style="1" customWidth="1"/>
    <col min="2071" max="2071" width="13.5703125" style="1" customWidth="1"/>
    <col min="2072" max="2072" width="10.7109375" style="1" customWidth="1"/>
    <col min="2073" max="2073" width="10" style="1" customWidth="1"/>
    <col min="2074" max="2075" width="19.7109375" style="1" customWidth="1"/>
    <col min="2076" max="2078" width="8.85546875" style="1" customWidth="1"/>
    <col min="2079" max="2079" width="15.5703125" style="1" customWidth="1"/>
    <col min="2080" max="2080" width="22.85546875" style="1" customWidth="1"/>
    <col min="2081" max="2081" width="19.42578125" style="1" customWidth="1"/>
    <col min="2082" max="2082" width="22" style="1" customWidth="1"/>
    <col min="2083" max="2083" width="24.140625" style="1" customWidth="1"/>
    <col min="2084" max="2085" width="27.7109375" style="1" customWidth="1"/>
    <col min="2086" max="2086" width="20.7109375" style="1" customWidth="1"/>
    <col min="2087" max="2088" width="21.28515625" style="1" customWidth="1"/>
    <col min="2089" max="2089" width="16.140625" style="1" customWidth="1"/>
    <col min="2090" max="2302" width="11.42578125" style="1"/>
    <col min="2303" max="2303" width="2.7109375" style="1" customWidth="1"/>
    <col min="2304" max="2304" width="13" style="1" customWidth="1"/>
    <col min="2305" max="2305" width="8.140625" style="1" customWidth="1"/>
    <col min="2306" max="2306" width="21.28515625" style="1" customWidth="1"/>
    <col min="2307" max="2307" width="16.28515625" style="1" customWidth="1"/>
    <col min="2308" max="2308" width="19.85546875" style="1" customWidth="1"/>
    <col min="2309" max="2309" width="19.5703125" style="1" customWidth="1"/>
    <col min="2310" max="2310" width="18.28515625" style="1" customWidth="1"/>
    <col min="2311" max="2311" width="19.85546875" style="1" customWidth="1"/>
    <col min="2312" max="2312" width="19.5703125" style="1" customWidth="1"/>
    <col min="2313" max="2313" width="18.28515625" style="1" customWidth="1"/>
    <col min="2314" max="2314" width="14.5703125" style="1" customWidth="1"/>
    <col min="2315" max="2315" width="20.28515625" style="1" customWidth="1"/>
    <col min="2316" max="2316" width="24.140625" style="1" customWidth="1"/>
    <col min="2317" max="2317" width="26.85546875" style="1" customWidth="1"/>
    <col min="2318" max="2318" width="10" style="1" customWidth="1"/>
    <col min="2319" max="2319" width="15.5703125" style="1" customWidth="1"/>
    <col min="2320" max="2320" width="8.5703125" style="1" customWidth="1"/>
    <col min="2321" max="2321" width="15.140625" style="1" customWidth="1"/>
    <col min="2322" max="2322" width="14.85546875" style="1" customWidth="1"/>
    <col min="2323" max="2323" width="13.5703125" style="1" customWidth="1"/>
    <col min="2324" max="2324" width="8.5703125" style="1" customWidth="1"/>
    <col min="2325" max="2325" width="15.140625" style="1" customWidth="1"/>
    <col min="2326" max="2326" width="14.85546875" style="1" customWidth="1"/>
    <col min="2327" max="2327" width="13.5703125" style="1" customWidth="1"/>
    <col min="2328" max="2328" width="10.7109375" style="1" customWidth="1"/>
    <col min="2329" max="2329" width="10" style="1" customWidth="1"/>
    <col min="2330" max="2331" width="19.7109375" style="1" customWidth="1"/>
    <col min="2332" max="2334" width="8.85546875" style="1" customWidth="1"/>
    <col min="2335" max="2335" width="15.5703125" style="1" customWidth="1"/>
    <col min="2336" max="2336" width="22.85546875" style="1" customWidth="1"/>
    <col min="2337" max="2337" width="19.42578125" style="1" customWidth="1"/>
    <col min="2338" max="2338" width="22" style="1" customWidth="1"/>
    <col min="2339" max="2339" width="24.140625" style="1" customWidth="1"/>
    <col min="2340" max="2341" width="27.7109375" style="1" customWidth="1"/>
    <col min="2342" max="2342" width="20.7109375" style="1" customWidth="1"/>
    <col min="2343" max="2344" width="21.28515625" style="1" customWidth="1"/>
    <col min="2345" max="2345" width="16.140625" style="1" customWidth="1"/>
    <col min="2346" max="2558" width="11.42578125" style="1"/>
    <col min="2559" max="2559" width="2.7109375" style="1" customWidth="1"/>
    <col min="2560" max="2560" width="13" style="1" customWidth="1"/>
    <col min="2561" max="2561" width="8.140625" style="1" customWidth="1"/>
    <col min="2562" max="2562" width="21.28515625" style="1" customWidth="1"/>
    <col min="2563" max="2563" width="16.28515625" style="1" customWidth="1"/>
    <col min="2564" max="2564" width="19.85546875" style="1" customWidth="1"/>
    <col min="2565" max="2565" width="19.5703125" style="1" customWidth="1"/>
    <col min="2566" max="2566" width="18.28515625" style="1" customWidth="1"/>
    <col min="2567" max="2567" width="19.85546875" style="1" customWidth="1"/>
    <col min="2568" max="2568" width="19.5703125" style="1" customWidth="1"/>
    <col min="2569" max="2569" width="18.28515625" style="1" customWidth="1"/>
    <col min="2570" max="2570" width="14.5703125" style="1" customWidth="1"/>
    <col min="2571" max="2571" width="20.28515625" style="1" customWidth="1"/>
    <col min="2572" max="2572" width="24.140625" style="1" customWidth="1"/>
    <col min="2573" max="2573" width="26.85546875" style="1" customWidth="1"/>
    <col min="2574" max="2574" width="10" style="1" customWidth="1"/>
    <col min="2575" max="2575" width="15.5703125" style="1" customWidth="1"/>
    <col min="2576" max="2576" width="8.5703125" style="1" customWidth="1"/>
    <col min="2577" max="2577" width="15.140625" style="1" customWidth="1"/>
    <col min="2578" max="2578" width="14.85546875" style="1" customWidth="1"/>
    <col min="2579" max="2579" width="13.5703125" style="1" customWidth="1"/>
    <col min="2580" max="2580" width="8.5703125" style="1" customWidth="1"/>
    <col min="2581" max="2581" width="15.140625" style="1" customWidth="1"/>
    <col min="2582" max="2582" width="14.85546875" style="1" customWidth="1"/>
    <col min="2583" max="2583" width="13.5703125" style="1" customWidth="1"/>
    <col min="2584" max="2584" width="10.7109375" style="1" customWidth="1"/>
    <col min="2585" max="2585" width="10" style="1" customWidth="1"/>
    <col min="2586" max="2587" width="19.7109375" style="1" customWidth="1"/>
    <col min="2588" max="2590" width="8.85546875" style="1" customWidth="1"/>
    <col min="2591" max="2591" width="15.5703125" style="1" customWidth="1"/>
    <col min="2592" max="2592" width="22.85546875" style="1" customWidth="1"/>
    <col min="2593" max="2593" width="19.42578125" style="1" customWidth="1"/>
    <col min="2594" max="2594" width="22" style="1" customWidth="1"/>
    <col min="2595" max="2595" width="24.140625" style="1" customWidth="1"/>
    <col min="2596" max="2597" width="27.7109375" style="1" customWidth="1"/>
    <col min="2598" max="2598" width="20.7109375" style="1" customWidth="1"/>
    <col min="2599" max="2600" width="21.28515625" style="1" customWidth="1"/>
    <col min="2601" max="2601" width="16.140625" style="1" customWidth="1"/>
    <col min="2602" max="2814" width="11.42578125" style="1"/>
    <col min="2815" max="2815" width="2.7109375" style="1" customWidth="1"/>
    <col min="2816" max="2816" width="13" style="1" customWidth="1"/>
    <col min="2817" max="2817" width="8.140625" style="1" customWidth="1"/>
    <col min="2818" max="2818" width="21.28515625" style="1" customWidth="1"/>
    <col min="2819" max="2819" width="16.28515625" style="1" customWidth="1"/>
    <col min="2820" max="2820" width="19.85546875" style="1" customWidth="1"/>
    <col min="2821" max="2821" width="19.5703125" style="1" customWidth="1"/>
    <col min="2822" max="2822" width="18.28515625" style="1" customWidth="1"/>
    <col min="2823" max="2823" width="19.85546875" style="1" customWidth="1"/>
    <col min="2824" max="2824" width="19.5703125" style="1" customWidth="1"/>
    <col min="2825" max="2825" width="18.28515625" style="1" customWidth="1"/>
    <col min="2826" max="2826" width="14.5703125" style="1" customWidth="1"/>
    <col min="2827" max="2827" width="20.28515625" style="1" customWidth="1"/>
    <col min="2828" max="2828" width="24.140625" style="1" customWidth="1"/>
    <col min="2829" max="2829" width="26.85546875" style="1" customWidth="1"/>
    <col min="2830" max="2830" width="10" style="1" customWidth="1"/>
    <col min="2831" max="2831" width="15.5703125" style="1" customWidth="1"/>
    <col min="2832" max="2832" width="8.5703125" style="1" customWidth="1"/>
    <col min="2833" max="2833" width="15.140625" style="1" customWidth="1"/>
    <col min="2834" max="2834" width="14.85546875" style="1" customWidth="1"/>
    <col min="2835" max="2835" width="13.5703125" style="1" customWidth="1"/>
    <col min="2836" max="2836" width="8.5703125" style="1" customWidth="1"/>
    <col min="2837" max="2837" width="15.140625" style="1" customWidth="1"/>
    <col min="2838" max="2838" width="14.85546875" style="1" customWidth="1"/>
    <col min="2839" max="2839" width="13.5703125" style="1" customWidth="1"/>
    <col min="2840" max="2840" width="10.7109375" style="1" customWidth="1"/>
    <col min="2841" max="2841" width="10" style="1" customWidth="1"/>
    <col min="2842" max="2843" width="19.7109375" style="1" customWidth="1"/>
    <col min="2844" max="2846" width="8.85546875" style="1" customWidth="1"/>
    <col min="2847" max="2847" width="15.5703125" style="1" customWidth="1"/>
    <col min="2848" max="2848" width="22.85546875" style="1" customWidth="1"/>
    <col min="2849" max="2849" width="19.42578125" style="1" customWidth="1"/>
    <col min="2850" max="2850" width="22" style="1" customWidth="1"/>
    <col min="2851" max="2851" width="24.140625" style="1" customWidth="1"/>
    <col min="2852" max="2853" width="27.7109375" style="1" customWidth="1"/>
    <col min="2854" max="2854" width="20.7109375" style="1" customWidth="1"/>
    <col min="2855" max="2856" width="21.28515625" style="1" customWidth="1"/>
    <col min="2857" max="2857" width="16.140625" style="1" customWidth="1"/>
    <col min="2858" max="3070" width="11.42578125" style="1"/>
    <col min="3071" max="3071" width="2.7109375" style="1" customWidth="1"/>
    <col min="3072" max="3072" width="13" style="1" customWidth="1"/>
    <col min="3073" max="3073" width="8.140625" style="1" customWidth="1"/>
    <col min="3074" max="3074" width="21.28515625" style="1" customWidth="1"/>
    <col min="3075" max="3075" width="16.28515625" style="1" customWidth="1"/>
    <col min="3076" max="3076" width="19.85546875" style="1" customWidth="1"/>
    <col min="3077" max="3077" width="19.5703125" style="1" customWidth="1"/>
    <col min="3078" max="3078" width="18.28515625" style="1" customWidth="1"/>
    <col min="3079" max="3079" width="19.85546875" style="1" customWidth="1"/>
    <col min="3080" max="3080" width="19.5703125" style="1" customWidth="1"/>
    <col min="3081" max="3081" width="18.28515625" style="1" customWidth="1"/>
    <col min="3082" max="3082" width="14.5703125" style="1" customWidth="1"/>
    <col min="3083" max="3083" width="20.28515625" style="1" customWidth="1"/>
    <col min="3084" max="3084" width="24.140625" style="1" customWidth="1"/>
    <col min="3085" max="3085" width="26.85546875" style="1" customWidth="1"/>
    <col min="3086" max="3086" width="10" style="1" customWidth="1"/>
    <col min="3087" max="3087" width="15.5703125" style="1" customWidth="1"/>
    <col min="3088" max="3088" width="8.5703125" style="1" customWidth="1"/>
    <col min="3089" max="3089" width="15.140625" style="1" customWidth="1"/>
    <col min="3090" max="3090" width="14.85546875" style="1" customWidth="1"/>
    <col min="3091" max="3091" width="13.5703125" style="1" customWidth="1"/>
    <col min="3092" max="3092" width="8.5703125" style="1" customWidth="1"/>
    <col min="3093" max="3093" width="15.140625" style="1" customWidth="1"/>
    <col min="3094" max="3094" width="14.85546875" style="1" customWidth="1"/>
    <col min="3095" max="3095" width="13.5703125" style="1" customWidth="1"/>
    <col min="3096" max="3096" width="10.7109375" style="1" customWidth="1"/>
    <col min="3097" max="3097" width="10" style="1" customWidth="1"/>
    <col min="3098" max="3099" width="19.7109375" style="1" customWidth="1"/>
    <col min="3100" max="3102" width="8.85546875" style="1" customWidth="1"/>
    <col min="3103" max="3103" width="15.5703125" style="1" customWidth="1"/>
    <col min="3104" max="3104" width="22.85546875" style="1" customWidth="1"/>
    <col min="3105" max="3105" width="19.42578125" style="1" customWidth="1"/>
    <col min="3106" max="3106" width="22" style="1" customWidth="1"/>
    <col min="3107" max="3107" width="24.140625" style="1" customWidth="1"/>
    <col min="3108" max="3109" width="27.7109375" style="1" customWidth="1"/>
    <col min="3110" max="3110" width="20.7109375" style="1" customWidth="1"/>
    <col min="3111" max="3112" width="21.28515625" style="1" customWidth="1"/>
    <col min="3113" max="3113" width="16.140625" style="1" customWidth="1"/>
    <col min="3114" max="3326" width="11.42578125" style="1"/>
    <col min="3327" max="3327" width="2.7109375" style="1" customWidth="1"/>
    <col min="3328" max="3328" width="13" style="1" customWidth="1"/>
    <col min="3329" max="3329" width="8.140625" style="1" customWidth="1"/>
    <col min="3330" max="3330" width="21.28515625" style="1" customWidth="1"/>
    <col min="3331" max="3331" width="16.28515625" style="1" customWidth="1"/>
    <col min="3332" max="3332" width="19.85546875" style="1" customWidth="1"/>
    <col min="3333" max="3333" width="19.5703125" style="1" customWidth="1"/>
    <col min="3334" max="3334" width="18.28515625" style="1" customWidth="1"/>
    <col min="3335" max="3335" width="19.85546875" style="1" customWidth="1"/>
    <col min="3336" max="3336" width="19.5703125" style="1" customWidth="1"/>
    <col min="3337" max="3337" width="18.28515625" style="1" customWidth="1"/>
    <col min="3338" max="3338" width="14.5703125" style="1" customWidth="1"/>
    <col min="3339" max="3339" width="20.28515625" style="1" customWidth="1"/>
    <col min="3340" max="3340" width="24.140625" style="1" customWidth="1"/>
    <col min="3341" max="3341" width="26.85546875" style="1" customWidth="1"/>
    <col min="3342" max="3342" width="10" style="1" customWidth="1"/>
    <col min="3343" max="3343" width="15.5703125" style="1" customWidth="1"/>
    <col min="3344" max="3344" width="8.5703125" style="1" customWidth="1"/>
    <col min="3345" max="3345" width="15.140625" style="1" customWidth="1"/>
    <col min="3346" max="3346" width="14.85546875" style="1" customWidth="1"/>
    <col min="3347" max="3347" width="13.5703125" style="1" customWidth="1"/>
    <col min="3348" max="3348" width="8.5703125" style="1" customWidth="1"/>
    <col min="3349" max="3349" width="15.140625" style="1" customWidth="1"/>
    <col min="3350" max="3350" width="14.85546875" style="1" customWidth="1"/>
    <col min="3351" max="3351" width="13.5703125" style="1" customWidth="1"/>
    <col min="3352" max="3352" width="10.7109375" style="1" customWidth="1"/>
    <col min="3353" max="3353" width="10" style="1" customWidth="1"/>
    <col min="3354" max="3355" width="19.7109375" style="1" customWidth="1"/>
    <col min="3356" max="3358" width="8.85546875" style="1" customWidth="1"/>
    <col min="3359" max="3359" width="15.5703125" style="1" customWidth="1"/>
    <col min="3360" max="3360" width="22.85546875" style="1" customWidth="1"/>
    <col min="3361" max="3361" width="19.42578125" style="1" customWidth="1"/>
    <col min="3362" max="3362" width="22" style="1" customWidth="1"/>
    <col min="3363" max="3363" width="24.140625" style="1" customWidth="1"/>
    <col min="3364" max="3365" width="27.7109375" style="1" customWidth="1"/>
    <col min="3366" max="3366" width="20.7109375" style="1" customWidth="1"/>
    <col min="3367" max="3368" width="21.28515625" style="1" customWidth="1"/>
    <col min="3369" max="3369" width="16.140625" style="1" customWidth="1"/>
    <col min="3370" max="3582" width="11.42578125" style="1"/>
    <col min="3583" max="3583" width="2.7109375" style="1" customWidth="1"/>
    <col min="3584" max="3584" width="13" style="1" customWidth="1"/>
    <col min="3585" max="3585" width="8.140625" style="1" customWidth="1"/>
    <col min="3586" max="3586" width="21.28515625" style="1" customWidth="1"/>
    <col min="3587" max="3587" width="16.28515625" style="1" customWidth="1"/>
    <col min="3588" max="3588" width="19.85546875" style="1" customWidth="1"/>
    <col min="3589" max="3589" width="19.5703125" style="1" customWidth="1"/>
    <col min="3590" max="3590" width="18.28515625" style="1" customWidth="1"/>
    <col min="3591" max="3591" width="19.85546875" style="1" customWidth="1"/>
    <col min="3592" max="3592" width="19.5703125" style="1" customWidth="1"/>
    <col min="3593" max="3593" width="18.28515625" style="1" customWidth="1"/>
    <col min="3594" max="3594" width="14.5703125" style="1" customWidth="1"/>
    <col min="3595" max="3595" width="20.28515625" style="1" customWidth="1"/>
    <col min="3596" max="3596" width="24.140625" style="1" customWidth="1"/>
    <col min="3597" max="3597" width="26.85546875" style="1" customWidth="1"/>
    <col min="3598" max="3598" width="10" style="1" customWidth="1"/>
    <col min="3599" max="3599" width="15.5703125" style="1" customWidth="1"/>
    <col min="3600" max="3600" width="8.5703125" style="1" customWidth="1"/>
    <col min="3601" max="3601" width="15.140625" style="1" customWidth="1"/>
    <col min="3602" max="3602" width="14.85546875" style="1" customWidth="1"/>
    <col min="3603" max="3603" width="13.5703125" style="1" customWidth="1"/>
    <col min="3604" max="3604" width="8.5703125" style="1" customWidth="1"/>
    <col min="3605" max="3605" width="15.140625" style="1" customWidth="1"/>
    <col min="3606" max="3606" width="14.85546875" style="1" customWidth="1"/>
    <col min="3607" max="3607" width="13.5703125" style="1" customWidth="1"/>
    <col min="3608" max="3608" width="10.7109375" style="1" customWidth="1"/>
    <col min="3609" max="3609" width="10" style="1" customWidth="1"/>
    <col min="3610" max="3611" width="19.7109375" style="1" customWidth="1"/>
    <col min="3612" max="3614" width="8.85546875" style="1" customWidth="1"/>
    <col min="3615" max="3615" width="15.5703125" style="1" customWidth="1"/>
    <col min="3616" max="3616" width="22.85546875" style="1" customWidth="1"/>
    <col min="3617" max="3617" width="19.42578125" style="1" customWidth="1"/>
    <col min="3618" max="3618" width="22" style="1" customWidth="1"/>
    <col min="3619" max="3619" width="24.140625" style="1" customWidth="1"/>
    <col min="3620" max="3621" width="27.7109375" style="1" customWidth="1"/>
    <col min="3622" max="3622" width="20.7109375" style="1" customWidth="1"/>
    <col min="3623" max="3624" width="21.28515625" style="1" customWidth="1"/>
    <col min="3625" max="3625" width="16.140625" style="1" customWidth="1"/>
    <col min="3626" max="3838" width="11.42578125" style="1"/>
    <col min="3839" max="3839" width="2.7109375" style="1" customWidth="1"/>
    <col min="3840" max="3840" width="13" style="1" customWidth="1"/>
    <col min="3841" max="3841" width="8.140625" style="1" customWidth="1"/>
    <col min="3842" max="3842" width="21.28515625" style="1" customWidth="1"/>
    <col min="3843" max="3843" width="16.28515625" style="1" customWidth="1"/>
    <col min="3844" max="3844" width="19.85546875" style="1" customWidth="1"/>
    <col min="3845" max="3845" width="19.5703125" style="1" customWidth="1"/>
    <col min="3846" max="3846" width="18.28515625" style="1" customWidth="1"/>
    <col min="3847" max="3847" width="19.85546875" style="1" customWidth="1"/>
    <col min="3848" max="3848" width="19.5703125" style="1" customWidth="1"/>
    <col min="3849" max="3849" width="18.28515625" style="1" customWidth="1"/>
    <col min="3850" max="3850" width="14.5703125" style="1" customWidth="1"/>
    <col min="3851" max="3851" width="20.28515625" style="1" customWidth="1"/>
    <col min="3852" max="3852" width="24.140625" style="1" customWidth="1"/>
    <col min="3853" max="3853" width="26.85546875" style="1" customWidth="1"/>
    <col min="3854" max="3854" width="10" style="1" customWidth="1"/>
    <col min="3855" max="3855" width="15.5703125" style="1" customWidth="1"/>
    <col min="3856" max="3856" width="8.5703125" style="1" customWidth="1"/>
    <col min="3857" max="3857" width="15.140625" style="1" customWidth="1"/>
    <col min="3858" max="3858" width="14.85546875" style="1" customWidth="1"/>
    <col min="3859" max="3859" width="13.5703125" style="1" customWidth="1"/>
    <col min="3860" max="3860" width="8.5703125" style="1" customWidth="1"/>
    <col min="3861" max="3861" width="15.140625" style="1" customWidth="1"/>
    <col min="3862" max="3862" width="14.85546875" style="1" customWidth="1"/>
    <col min="3863" max="3863" width="13.5703125" style="1" customWidth="1"/>
    <col min="3864" max="3864" width="10.7109375" style="1" customWidth="1"/>
    <col min="3865" max="3865" width="10" style="1" customWidth="1"/>
    <col min="3866" max="3867" width="19.7109375" style="1" customWidth="1"/>
    <col min="3868" max="3870" width="8.85546875" style="1" customWidth="1"/>
    <col min="3871" max="3871" width="15.5703125" style="1" customWidth="1"/>
    <col min="3872" max="3872" width="22.85546875" style="1" customWidth="1"/>
    <col min="3873" max="3873" width="19.42578125" style="1" customWidth="1"/>
    <col min="3874" max="3874" width="22" style="1" customWidth="1"/>
    <col min="3875" max="3875" width="24.140625" style="1" customWidth="1"/>
    <col min="3876" max="3877" width="27.7109375" style="1" customWidth="1"/>
    <col min="3878" max="3878" width="20.7109375" style="1" customWidth="1"/>
    <col min="3879" max="3880" width="21.28515625" style="1" customWidth="1"/>
    <col min="3881" max="3881" width="16.140625" style="1" customWidth="1"/>
    <col min="3882" max="4094" width="11.42578125" style="1"/>
    <col min="4095" max="4095" width="2.7109375" style="1" customWidth="1"/>
    <col min="4096" max="4096" width="13" style="1" customWidth="1"/>
    <col min="4097" max="4097" width="8.140625" style="1" customWidth="1"/>
    <col min="4098" max="4098" width="21.28515625" style="1" customWidth="1"/>
    <col min="4099" max="4099" width="16.28515625" style="1" customWidth="1"/>
    <col min="4100" max="4100" width="19.85546875" style="1" customWidth="1"/>
    <col min="4101" max="4101" width="19.5703125" style="1" customWidth="1"/>
    <col min="4102" max="4102" width="18.28515625" style="1" customWidth="1"/>
    <col min="4103" max="4103" width="19.85546875" style="1" customWidth="1"/>
    <col min="4104" max="4104" width="19.5703125" style="1" customWidth="1"/>
    <col min="4105" max="4105" width="18.28515625" style="1" customWidth="1"/>
    <col min="4106" max="4106" width="14.5703125" style="1" customWidth="1"/>
    <col min="4107" max="4107" width="20.28515625" style="1" customWidth="1"/>
    <col min="4108" max="4108" width="24.140625" style="1" customWidth="1"/>
    <col min="4109" max="4109" width="26.85546875" style="1" customWidth="1"/>
    <col min="4110" max="4110" width="10" style="1" customWidth="1"/>
    <col min="4111" max="4111" width="15.5703125" style="1" customWidth="1"/>
    <col min="4112" max="4112" width="8.5703125" style="1" customWidth="1"/>
    <col min="4113" max="4113" width="15.140625" style="1" customWidth="1"/>
    <col min="4114" max="4114" width="14.85546875" style="1" customWidth="1"/>
    <col min="4115" max="4115" width="13.5703125" style="1" customWidth="1"/>
    <col min="4116" max="4116" width="8.5703125" style="1" customWidth="1"/>
    <col min="4117" max="4117" width="15.140625" style="1" customWidth="1"/>
    <col min="4118" max="4118" width="14.85546875" style="1" customWidth="1"/>
    <col min="4119" max="4119" width="13.5703125" style="1" customWidth="1"/>
    <col min="4120" max="4120" width="10.7109375" style="1" customWidth="1"/>
    <col min="4121" max="4121" width="10" style="1" customWidth="1"/>
    <col min="4122" max="4123" width="19.7109375" style="1" customWidth="1"/>
    <col min="4124" max="4126" width="8.85546875" style="1" customWidth="1"/>
    <col min="4127" max="4127" width="15.5703125" style="1" customWidth="1"/>
    <col min="4128" max="4128" width="22.85546875" style="1" customWidth="1"/>
    <col min="4129" max="4129" width="19.42578125" style="1" customWidth="1"/>
    <col min="4130" max="4130" width="22" style="1" customWidth="1"/>
    <col min="4131" max="4131" width="24.140625" style="1" customWidth="1"/>
    <col min="4132" max="4133" width="27.7109375" style="1" customWidth="1"/>
    <col min="4134" max="4134" width="20.7109375" style="1" customWidth="1"/>
    <col min="4135" max="4136" width="21.28515625" style="1" customWidth="1"/>
    <col min="4137" max="4137" width="16.140625" style="1" customWidth="1"/>
    <col min="4138" max="4350" width="11.42578125" style="1"/>
    <col min="4351" max="4351" width="2.7109375" style="1" customWidth="1"/>
    <col min="4352" max="4352" width="13" style="1" customWidth="1"/>
    <col min="4353" max="4353" width="8.140625" style="1" customWidth="1"/>
    <col min="4354" max="4354" width="21.28515625" style="1" customWidth="1"/>
    <col min="4355" max="4355" width="16.28515625" style="1" customWidth="1"/>
    <col min="4356" max="4356" width="19.85546875" style="1" customWidth="1"/>
    <col min="4357" max="4357" width="19.5703125" style="1" customWidth="1"/>
    <col min="4358" max="4358" width="18.28515625" style="1" customWidth="1"/>
    <col min="4359" max="4359" width="19.85546875" style="1" customWidth="1"/>
    <col min="4360" max="4360" width="19.5703125" style="1" customWidth="1"/>
    <col min="4361" max="4361" width="18.28515625" style="1" customWidth="1"/>
    <col min="4362" max="4362" width="14.5703125" style="1" customWidth="1"/>
    <col min="4363" max="4363" width="20.28515625" style="1" customWidth="1"/>
    <col min="4364" max="4364" width="24.140625" style="1" customWidth="1"/>
    <col min="4365" max="4365" width="26.85546875" style="1" customWidth="1"/>
    <col min="4366" max="4366" width="10" style="1" customWidth="1"/>
    <col min="4367" max="4367" width="15.5703125" style="1" customWidth="1"/>
    <col min="4368" max="4368" width="8.5703125" style="1" customWidth="1"/>
    <col min="4369" max="4369" width="15.140625" style="1" customWidth="1"/>
    <col min="4370" max="4370" width="14.85546875" style="1" customWidth="1"/>
    <col min="4371" max="4371" width="13.5703125" style="1" customWidth="1"/>
    <col min="4372" max="4372" width="8.5703125" style="1" customWidth="1"/>
    <col min="4373" max="4373" width="15.140625" style="1" customWidth="1"/>
    <col min="4374" max="4374" width="14.85546875" style="1" customWidth="1"/>
    <col min="4375" max="4375" width="13.5703125" style="1" customWidth="1"/>
    <col min="4376" max="4376" width="10.7109375" style="1" customWidth="1"/>
    <col min="4377" max="4377" width="10" style="1" customWidth="1"/>
    <col min="4378" max="4379" width="19.7109375" style="1" customWidth="1"/>
    <col min="4380" max="4382" width="8.85546875" style="1" customWidth="1"/>
    <col min="4383" max="4383" width="15.5703125" style="1" customWidth="1"/>
    <col min="4384" max="4384" width="22.85546875" style="1" customWidth="1"/>
    <col min="4385" max="4385" width="19.42578125" style="1" customWidth="1"/>
    <col min="4386" max="4386" width="22" style="1" customWidth="1"/>
    <col min="4387" max="4387" width="24.140625" style="1" customWidth="1"/>
    <col min="4388" max="4389" width="27.7109375" style="1" customWidth="1"/>
    <col min="4390" max="4390" width="20.7109375" style="1" customWidth="1"/>
    <col min="4391" max="4392" width="21.28515625" style="1" customWidth="1"/>
    <col min="4393" max="4393" width="16.140625" style="1" customWidth="1"/>
    <col min="4394" max="4606" width="11.42578125" style="1"/>
    <col min="4607" max="4607" width="2.7109375" style="1" customWidth="1"/>
    <col min="4608" max="4608" width="13" style="1" customWidth="1"/>
    <col min="4609" max="4609" width="8.140625" style="1" customWidth="1"/>
    <col min="4610" max="4610" width="21.28515625" style="1" customWidth="1"/>
    <col min="4611" max="4611" width="16.28515625" style="1" customWidth="1"/>
    <col min="4612" max="4612" width="19.85546875" style="1" customWidth="1"/>
    <col min="4613" max="4613" width="19.5703125" style="1" customWidth="1"/>
    <col min="4614" max="4614" width="18.28515625" style="1" customWidth="1"/>
    <col min="4615" max="4615" width="19.85546875" style="1" customWidth="1"/>
    <col min="4616" max="4616" width="19.5703125" style="1" customWidth="1"/>
    <col min="4617" max="4617" width="18.28515625" style="1" customWidth="1"/>
    <col min="4618" max="4618" width="14.5703125" style="1" customWidth="1"/>
    <col min="4619" max="4619" width="20.28515625" style="1" customWidth="1"/>
    <col min="4620" max="4620" width="24.140625" style="1" customWidth="1"/>
    <col min="4621" max="4621" width="26.85546875" style="1" customWidth="1"/>
    <col min="4622" max="4622" width="10" style="1" customWidth="1"/>
    <col min="4623" max="4623" width="15.5703125" style="1" customWidth="1"/>
    <col min="4624" max="4624" width="8.5703125" style="1" customWidth="1"/>
    <col min="4625" max="4625" width="15.140625" style="1" customWidth="1"/>
    <col min="4626" max="4626" width="14.85546875" style="1" customWidth="1"/>
    <col min="4627" max="4627" width="13.5703125" style="1" customWidth="1"/>
    <col min="4628" max="4628" width="8.5703125" style="1" customWidth="1"/>
    <col min="4629" max="4629" width="15.140625" style="1" customWidth="1"/>
    <col min="4630" max="4630" width="14.85546875" style="1" customWidth="1"/>
    <col min="4631" max="4631" width="13.5703125" style="1" customWidth="1"/>
    <col min="4632" max="4632" width="10.7109375" style="1" customWidth="1"/>
    <col min="4633" max="4633" width="10" style="1" customWidth="1"/>
    <col min="4634" max="4635" width="19.7109375" style="1" customWidth="1"/>
    <col min="4636" max="4638" width="8.85546875" style="1" customWidth="1"/>
    <col min="4639" max="4639" width="15.5703125" style="1" customWidth="1"/>
    <col min="4640" max="4640" width="22.85546875" style="1" customWidth="1"/>
    <col min="4641" max="4641" width="19.42578125" style="1" customWidth="1"/>
    <col min="4642" max="4642" width="22" style="1" customWidth="1"/>
    <col min="4643" max="4643" width="24.140625" style="1" customWidth="1"/>
    <col min="4644" max="4645" width="27.7109375" style="1" customWidth="1"/>
    <col min="4646" max="4646" width="20.7109375" style="1" customWidth="1"/>
    <col min="4647" max="4648" width="21.28515625" style="1" customWidth="1"/>
    <col min="4649" max="4649" width="16.140625" style="1" customWidth="1"/>
    <col min="4650" max="4862" width="11.42578125" style="1"/>
    <col min="4863" max="4863" width="2.7109375" style="1" customWidth="1"/>
    <col min="4864" max="4864" width="13" style="1" customWidth="1"/>
    <col min="4865" max="4865" width="8.140625" style="1" customWidth="1"/>
    <col min="4866" max="4866" width="21.28515625" style="1" customWidth="1"/>
    <col min="4867" max="4867" width="16.28515625" style="1" customWidth="1"/>
    <col min="4868" max="4868" width="19.85546875" style="1" customWidth="1"/>
    <col min="4869" max="4869" width="19.5703125" style="1" customWidth="1"/>
    <col min="4870" max="4870" width="18.28515625" style="1" customWidth="1"/>
    <col min="4871" max="4871" width="19.85546875" style="1" customWidth="1"/>
    <col min="4872" max="4872" width="19.5703125" style="1" customWidth="1"/>
    <col min="4873" max="4873" width="18.28515625" style="1" customWidth="1"/>
    <col min="4874" max="4874" width="14.5703125" style="1" customWidth="1"/>
    <col min="4875" max="4875" width="20.28515625" style="1" customWidth="1"/>
    <col min="4876" max="4876" width="24.140625" style="1" customWidth="1"/>
    <col min="4877" max="4877" width="26.85546875" style="1" customWidth="1"/>
    <col min="4878" max="4878" width="10" style="1" customWidth="1"/>
    <col min="4879" max="4879" width="15.5703125" style="1" customWidth="1"/>
    <col min="4880" max="4880" width="8.5703125" style="1" customWidth="1"/>
    <col min="4881" max="4881" width="15.140625" style="1" customWidth="1"/>
    <col min="4882" max="4882" width="14.85546875" style="1" customWidth="1"/>
    <col min="4883" max="4883" width="13.5703125" style="1" customWidth="1"/>
    <col min="4884" max="4884" width="8.5703125" style="1" customWidth="1"/>
    <col min="4885" max="4885" width="15.140625" style="1" customWidth="1"/>
    <col min="4886" max="4886" width="14.85546875" style="1" customWidth="1"/>
    <col min="4887" max="4887" width="13.5703125" style="1" customWidth="1"/>
    <col min="4888" max="4888" width="10.7109375" style="1" customWidth="1"/>
    <col min="4889" max="4889" width="10" style="1" customWidth="1"/>
    <col min="4890" max="4891" width="19.7109375" style="1" customWidth="1"/>
    <col min="4892" max="4894" width="8.85546875" style="1" customWidth="1"/>
    <col min="4895" max="4895" width="15.5703125" style="1" customWidth="1"/>
    <col min="4896" max="4896" width="22.85546875" style="1" customWidth="1"/>
    <col min="4897" max="4897" width="19.42578125" style="1" customWidth="1"/>
    <col min="4898" max="4898" width="22" style="1" customWidth="1"/>
    <col min="4899" max="4899" width="24.140625" style="1" customWidth="1"/>
    <col min="4900" max="4901" width="27.7109375" style="1" customWidth="1"/>
    <col min="4902" max="4902" width="20.7109375" style="1" customWidth="1"/>
    <col min="4903" max="4904" width="21.28515625" style="1" customWidth="1"/>
    <col min="4905" max="4905" width="16.140625" style="1" customWidth="1"/>
    <col min="4906" max="5118" width="11.42578125" style="1"/>
    <col min="5119" max="5119" width="2.7109375" style="1" customWidth="1"/>
    <col min="5120" max="5120" width="13" style="1" customWidth="1"/>
    <col min="5121" max="5121" width="8.140625" style="1" customWidth="1"/>
    <col min="5122" max="5122" width="21.28515625" style="1" customWidth="1"/>
    <col min="5123" max="5123" width="16.28515625" style="1" customWidth="1"/>
    <col min="5124" max="5124" width="19.85546875" style="1" customWidth="1"/>
    <col min="5125" max="5125" width="19.5703125" style="1" customWidth="1"/>
    <col min="5126" max="5126" width="18.28515625" style="1" customWidth="1"/>
    <col min="5127" max="5127" width="19.85546875" style="1" customWidth="1"/>
    <col min="5128" max="5128" width="19.5703125" style="1" customWidth="1"/>
    <col min="5129" max="5129" width="18.28515625" style="1" customWidth="1"/>
    <col min="5130" max="5130" width="14.5703125" style="1" customWidth="1"/>
    <col min="5131" max="5131" width="20.28515625" style="1" customWidth="1"/>
    <col min="5132" max="5132" width="24.140625" style="1" customWidth="1"/>
    <col min="5133" max="5133" width="26.85546875" style="1" customWidth="1"/>
    <col min="5134" max="5134" width="10" style="1" customWidth="1"/>
    <col min="5135" max="5135" width="15.5703125" style="1" customWidth="1"/>
    <col min="5136" max="5136" width="8.5703125" style="1" customWidth="1"/>
    <col min="5137" max="5137" width="15.140625" style="1" customWidth="1"/>
    <col min="5138" max="5138" width="14.85546875" style="1" customWidth="1"/>
    <col min="5139" max="5139" width="13.5703125" style="1" customWidth="1"/>
    <col min="5140" max="5140" width="8.5703125" style="1" customWidth="1"/>
    <col min="5141" max="5141" width="15.140625" style="1" customWidth="1"/>
    <col min="5142" max="5142" width="14.85546875" style="1" customWidth="1"/>
    <col min="5143" max="5143" width="13.5703125" style="1" customWidth="1"/>
    <col min="5144" max="5144" width="10.7109375" style="1" customWidth="1"/>
    <col min="5145" max="5145" width="10" style="1" customWidth="1"/>
    <col min="5146" max="5147" width="19.7109375" style="1" customWidth="1"/>
    <col min="5148" max="5150" width="8.85546875" style="1" customWidth="1"/>
    <col min="5151" max="5151" width="15.5703125" style="1" customWidth="1"/>
    <col min="5152" max="5152" width="22.85546875" style="1" customWidth="1"/>
    <col min="5153" max="5153" width="19.42578125" style="1" customWidth="1"/>
    <col min="5154" max="5154" width="22" style="1" customWidth="1"/>
    <col min="5155" max="5155" width="24.140625" style="1" customWidth="1"/>
    <col min="5156" max="5157" width="27.7109375" style="1" customWidth="1"/>
    <col min="5158" max="5158" width="20.7109375" style="1" customWidth="1"/>
    <col min="5159" max="5160" width="21.28515625" style="1" customWidth="1"/>
    <col min="5161" max="5161" width="16.140625" style="1" customWidth="1"/>
    <col min="5162" max="5374" width="11.42578125" style="1"/>
    <col min="5375" max="5375" width="2.7109375" style="1" customWidth="1"/>
    <col min="5376" max="5376" width="13" style="1" customWidth="1"/>
    <col min="5377" max="5377" width="8.140625" style="1" customWidth="1"/>
    <col min="5378" max="5378" width="21.28515625" style="1" customWidth="1"/>
    <col min="5379" max="5379" width="16.28515625" style="1" customWidth="1"/>
    <col min="5380" max="5380" width="19.85546875" style="1" customWidth="1"/>
    <col min="5381" max="5381" width="19.5703125" style="1" customWidth="1"/>
    <col min="5382" max="5382" width="18.28515625" style="1" customWidth="1"/>
    <col min="5383" max="5383" width="19.85546875" style="1" customWidth="1"/>
    <col min="5384" max="5384" width="19.5703125" style="1" customWidth="1"/>
    <col min="5385" max="5385" width="18.28515625" style="1" customWidth="1"/>
    <col min="5386" max="5386" width="14.5703125" style="1" customWidth="1"/>
    <col min="5387" max="5387" width="20.28515625" style="1" customWidth="1"/>
    <col min="5388" max="5388" width="24.140625" style="1" customWidth="1"/>
    <col min="5389" max="5389" width="26.85546875" style="1" customWidth="1"/>
    <col min="5390" max="5390" width="10" style="1" customWidth="1"/>
    <col min="5391" max="5391" width="15.5703125" style="1" customWidth="1"/>
    <col min="5392" max="5392" width="8.5703125" style="1" customWidth="1"/>
    <col min="5393" max="5393" width="15.140625" style="1" customWidth="1"/>
    <col min="5394" max="5394" width="14.85546875" style="1" customWidth="1"/>
    <col min="5395" max="5395" width="13.5703125" style="1" customWidth="1"/>
    <col min="5396" max="5396" width="8.5703125" style="1" customWidth="1"/>
    <col min="5397" max="5397" width="15.140625" style="1" customWidth="1"/>
    <col min="5398" max="5398" width="14.85546875" style="1" customWidth="1"/>
    <col min="5399" max="5399" width="13.5703125" style="1" customWidth="1"/>
    <col min="5400" max="5400" width="10.7109375" style="1" customWidth="1"/>
    <col min="5401" max="5401" width="10" style="1" customWidth="1"/>
    <col min="5402" max="5403" width="19.7109375" style="1" customWidth="1"/>
    <col min="5404" max="5406" width="8.85546875" style="1" customWidth="1"/>
    <col min="5407" max="5407" width="15.5703125" style="1" customWidth="1"/>
    <col min="5408" max="5408" width="22.85546875" style="1" customWidth="1"/>
    <col min="5409" max="5409" width="19.42578125" style="1" customWidth="1"/>
    <col min="5410" max="5410" width="22" style="1" customWidth="1"/>
    <col min="5411" max="5411" width="24.140625" style="1" customWidth="1"/>
    <col min="5412" max="5413" width="27.7109375" style="1" customWidth="1"/>
    <col min="5414" max="5414" width="20.7109375" style="1" customWidth="1"/>
    <col min="5415" max="5416" width="21.28515625" style="1" customWidth="1"/>
    <col min="5417" max="5417" width="16.140625" style="1" customWidth="1"/>
    <col min="5418" max="5630" width="11.42578125" style="1"/>
    <col min="5631" max="5631" width="2.7109375" style="1" customWidth="1"/>
    <col min="5632" max="5632" width="13" style="1" customWidth="1"/>
    <col min="5633" max="5633" width="8.140625" style="1" customWidth="1"/>
    <col min="5634" max="5634" width="21.28515625" style="1" customWidth="1"/>
    <col min="5635" max="5635" width="16.28515625" style="1" customWidth="1"/>
    <col min="5636" max="5636" width="19.85546875" style="1" customWidth="1"/>
    <col min="5637" max="5637" width="19.5703125" style="1" customWidth="1"/>
    <col min="5638" max="5638" width="18.28515625" style="1" customWidth="1"/>
    <col min="5639" max="5639" width="19.85546875" style="1" customWidth="1"/>
    <col min="5640" max="5640" width="19.5703125" style="1" customWidth="1"/>
    <col min="5641" max="5641" width="18.28515625" style="1" customWidth="1"/>
    <col min="5642" max="5642" width="14.5703125" style="1" customWidth="1"/>
    <col min="5643" max="5643" width="20.28515625" style="1" customWidth="1"/>
    <col min="5644" max="5644" width="24.140625" style="1" customWidth="1"/>
    <col min="5645" max="5645" width="26.85546875" style="1" customWidth="1"/>
    <col min="5646" max="5646" width="10" style="1" customWidth="1"/>
    <col min="5647" max="5647" width="15.5703125" style="1" customWidth="1"/>
    <col min="5648" max="5648" width="8.5703125" style="1" customWidth="1"/>
    <col min="5649" max="5649" width="15.140625" style="1" customWidth="1"/>
    <col min="5650" max="5650" width="14.85546875" style="1" customWidth="1"/>
    <col min="5651" max="5651" width="13.5703125" style="1" customWidth="1"/>
    <col min="5652" max="5652" width="8.5703125" style="1" customWidth="1"/>
    <col min="5653" max="5653" width="15.140625" style="1" customWidth="1"/>
    <col min="5654" max="5654" width="14.85546875" style="1" customWidth="1"/>
    <col min="5655" max="5655" width="13.5703125" style="1" customWidth="1"/>
    <col min="5656" max="5656" width="10.7109375" style="1" customWidth="1"/>
    <col min="5657" max="5657" width="10" style="1" customWidth="1"/>
    <col min="5658" max="5659" width="19.7109375" style="1" customWidth="1"/>
    <col min="5660" max="5662" width="8.85546875" style="1" customWidth="1"/>
    <col min="5663" max="5663" width="15.5703125" style="1" customWidth="1"/>
    <col min="5664" max="5664" width="22.85546875" style="1" customWidth="1"/>
    <col min="5665" max="5665" width="19.42578125" style="1" customWidth="1"/>
    <col min="5666" max="5666" width="22" style="1" customWidth="1"/>
    <col min="5667" max="5667" width="24.140625" style="1" customWidth="1"/>
    <col min="5668" max="5669" width="27.7109375" style="1" customWidth="1"/>
    <col min="5670" max="5670" width="20.7109375" style="1" customWidth="1"/>
    <col min="5671" max="5672" width="21.28515625" style="1" customWidth="1"/>
    <col min="5673" max="5673" width="16.140625" style="1" customWidth="1"/>
    <col min="5674" max="5886" width="11.42578125" style="1"/>
    <col min="5887" max="5887" width="2.7109375" style="1" customWidth="1"/>
    <col min="5888" max="5888" width="13" style="1" customWidth="1"/>
    <col min="5889" max="5889" width="8.140625" style="1" customWidth="1"/>
    <col min="5890" max="5890" width="21.28515625" style="1" customWidth="1"/>
    <col min="5891" max="5891" width="16.28515625" style="1" customWidth="1"/>
    <col min="5892" max="5892" width="19.85546875" style="1" customWidth="1"/>
    <col min="5893" max="5893" width="19.5703125" style="1" customWidth="1"/>
    <col min="5894" max="5894" width="18.28515625" style="1" customWidth="1"/>
    <col min="5895" max="5895" width="19.85546875" style="1" customWidth="1"/>
    <col min="5896" max="5896" width="19.5703125" style="1" customWidth="1"/>
    <col min="5897" max="5897" width="18.28515625" style="1" customWidth="1"/>
    <col min="5898" max="5898" width="14.5703125" style="1" customWidth="1"/>
    <col min="5899" max="5899" width="20.28515625" style="1" customWidth="1"/>
    <col min="5900" max="5900" width="24.140625" style="1" customWidth="1"/>
    <col min="5901" max="5901" width="26.85546875" style="1" customWidth="1"/>
    <col min="5902" max="5902" width="10" style="1" customWidth="1"/>
    <col min="5903" max="5903" width="15.5703125" style="1" customWidth="1"/>
    <col min="5904" max="5904" width="8.5703125" style="1" customWidth="1"/>
    <col min="5905" max="5905" width="15.140625" style="1" customWidth="1"/>
    <col min="5906" max="5906" width="14.85546875" style="1" customWidth="1"/>
    <col min="5907" max="5907" width="13.5703125" style="1" customWidth="1"/>
    <col min="5908" max="5908" width="8.5703125" style="1" customWidth="1"/>
    <col min="5909" max="5909" width="15.140625" style="1" customWidth="1"/>
    <col min="5910" max="5910" width="14.85546875" style="1" customWidth="1"/>
    <col min="5911" max="5911" width="13.5703125" style="1" customWidth="1"/>
    <col min="5912" max="5912" width="10.7109375" style="1" customWidth="1"/>
    <col min="5913" max="5913" width="10" style="1" customWidth="1"/>
    <col min="5914" max="5915" width="19.7109375" style="1" customWidth="1"/>
    <col min="5916" max="5918" width="8.85546875" style="1" customWidth="1"/>
    <col min="5919" max="5919" width="15.5703125" style="1" customWidth="1"/>
    <col min="5920" max="5920" width="22.85546875" style="1" customWidth="1"/>
    <col min="5921" max="5921" width="19.42578125" style="1" customWidth="1"/>
    <col min="5922" max="5922" width="22" style="1" customWidth="1"/>
    <col min="5923" max="5923" width="24.140625" style="1" customWidth="1"/>
    <col min="5924" max="5925" width="27.7109375" style="1" customWidth="1"/>
    <col min="5926" max="5926" width="20.7109375" style="1" customWidth="1"/>
    <col min="5927" max="5928" width="21.28515625" style="1" customWidth="1"/>
    <col min="5929" max="5929" width="16.140625" style="1" customWidth="1"/>
    <col min="5930" max="6142" width="11.42578125" style="1"/>
    <col min="6143" max="6143" width="2.7109375" style="1" customWidth="1"/>
    <col min="6144" max="6144" width="13" style="1" customWidth="1"/>
    <col min="6145" max="6145" width="8.140625" style="1" customWidth="1"/>
    <col min="6146" max="6146" width="21.28515625" style="1" customWidth="1"/>
    <col min="6147" max="6147" width="16.28515625" style="1" customWidth="1"/>
    <col min="6148" max="6148" width="19.85546875" style="1" customWidth="1"/>
    <col min="6149" max="6149" width="19.5703125" style="1" customWidth="1"/>
    <col min="6150" max="6150" width="18.28515625" style="1" customWidth="1"/>
    <col min="6151" max="6151" width="19.85546875" style="1" customWidth="1"/>
    <col min="6152" max="6152" width="19.5703125" style="1" customWidth="1"/>
    <col min="6153" max="6153" width="18.28515625" style="1" customWidth="1"/>
    <col min="6154" max="6154" width="14.5703125" style="1" customWidth="1"/>
    <col min="6155" max="6155" width="20.28515625" style="1" customWidth="1"/>
    <col min="6156" max="6156" width="24.140625" style="1" customWidth="1"/>
    <col min="6157" max="6157" width="26.85546875" style="1" customWidth="1"/>
    <col min="6158" max="6158" width="10" style="1" customWidth="1"/>
    <col min="6159" max="6159" width="15.5703125" style="1" customWidth="1"/>
    <col min="6160" max="6160" width="8.5703125" style="1" customWidth="1"/>
    <col min="6161" max="6161" width="15.140625" style="1" customWidth="1"/>
    <col min="6162" max="6162" width="14.85546875" style="1" customWidth="1"/>
    <col min="6163" max="6163" width="13.5703125" style="1" customWidth="1"/>
    <col min="6164" max="6164" width="8.5703125" style="1" customWidth="1"/>
    <col min="6165" max="6165" width="15.140625" style="1" customWidth="1"/>
    <col min="6166" max="6166" width="14.85546875" style="1" customWidth="1"/>
    <col min="6167" max="6167" width="13.5703125" style="1" customWidth="1"/>
    <col min="6168" max="6168" width="10.7109375" style="1" customWidth="1"/>
    <col min="6169" max="6169" width="10" style="1" customWidth="1"/>
    <col min="6170" max="6171" width="19.7109375" style="1" customWidth="1"/>
    <col min="6172" max="6174" width="8.85546875" style="1" customWidth="1"/>
    <col min="6175" max="6175" width="15.5703125" style="1" customWidth="1"/>
    <col min="6176" max="6176" width="22.85546875" style="1" customWidth="1"/>
    <col min="6177" max="6177" width="19.42578125" style="1" customWidth="1"/>
    <col min="6178" max="6178" width="22" style="1" customWidth="1"/>
    <col min="6179" max="6179" width="24.140625" style="1" customWidth="1"/>
    <col min="6180" max="6181" width="27.7109375" style="1" customWidth="1"/>
    <col min="6182" max="6182" width="20.7109375" style="1" customWidth="1"/>
    <col min="6183" max="6184" width="21.28515625" style="1" customWidth="1"/>
    <col min="6185" max="6185" width="16.140625" style="1" customWidth="1"/>
    <col min="6186" max="6398" width="11.42578125" style="1"/>
    <col min="6399" max="6399" width="2.7109375" style="1" customWidth="1"/>
    <col min="6400" max="6400" width="13" style="1" customWidth="1"/>
    <col min="6401" max="6401" width="8.140625" style="1" customWidth="1"/>
    <col min="6402" max="6402" width="21.28515625" style="1" customWidth="1"/>
    <col min="6403" max="6403" width="16.28515625" style="1" customWidth="1"/>
    <col min="6404" max="6404" width="19.85546875" style="1" customWidth="1"/>
    <col min="6405" max="6405" width="19.5703125" style="1" customWidth="1"/>
    <col min="6406" max="6406" width="18.28515625" style="1" customWidth="1"/>
    <col min="6407" max="6407" width="19.85546875" style="1" customWidth="1"/>
    <col min="6408" max="6408" width="19.5703125" style="1" customWidth="1"/>
    <col min="6409" max="6409" width="18.28515625" style="1" customWidth="1"/>
    <col min="6410" max="6410" width="14.5703125" style="1" customWidth="1"/>
    <col min="6411" max="6411" width="20.28515625" style="1" customWidth="1"/>
    <col min="6412" max="6412" width="24.140625" style="1" customWidth="1"/>
    <col min="6413" max="6413" width="26.85546875" style="1" customWidth="1"/>
    <col min="6414" max="6414" width="10" style="1" customWidth="1"/>
    <col min="6415" max="6415" width="15.5703125" style="1" customWidth="1"/>
    <col min="6416" max="6416" width="8.5703125" style="1" customWidth="1"/>
    <col min="6417" max="6417" width="15.140625" style="1" customWidth="1"/>
    <col min="6418" max="6418" width="14.85546875" style="1" customWidth="1"/>
    <col min="6419" max="6419" width="13.5703125" style="1" customWidth="1"/>
    <col min="6420" max="6420" width="8.5703125" style="1" customWidth="1"/>
    <col min="6421" max="6421" width="15.140625" style="1" customWidth="1"/>
    <col min="6422" max="6422" width="14.85546875" style="1" customWidth="1"/>
    <col min="6423" max="6423" width="13.5703125" style="1" customWidth="1"/>
    <col min="6424" max="6424" width="10.7109375" style="1" customWidth="1"/>
    <col min="6425" max="6425" width="10" style="1" customWidth="1"/>
    <col min="6426" max="6427" width="19.7109375" style="1" customWidth="1"/>
    <col min="6428" max="6430" width="8.85546875" style="1" customWidth="1"/>
    <col min="6431" max="6431" width="15.5703125" style="1" customWidth="1"/>
    <col min="6432" max="6432" width="22.85546875" style="1" customWidth="1"/>
    <col min="6433" max="6433" width="19.42578125" style="1" customWidth="1"/>
    <col min="6434" max="6434" width="22" style="1" customWidth="1"/>
    <col min="6435" max="6435" width="24.140625" style="1" customWidth="1"/>
    <col min="6436" max="6437" width="27.7109375" style="1" customWidth="1"/>
    <col min="6438" max="6438" width="20.7109375" style="1" customWidth="1"/>
    <col min="6439" max="6440" width="21.28515625" style="1" customWidth="1"/>
    <col min="6441" max="6441" width="16.140625" style="1" customWidth="1"/>
    <col min="6442" max="6654" width="11.42578125" style="1"/>
    <col min="6655" max="6655" width="2.7109375" style="1" customWidth="1"/>
    <col min="6656" max="6656" width="13" style="1" customWidth="1"/>
    <col min="6657" max="6657" width="8.140625" style="1" customWidth="1"/>
    <col min="6658" max="6658" width="21.28515625" style="1" customWidth="1"/>
    <col min="6659" max="6659" width="16.28515625" style="1" customWidth="1"/>
    <col min="6660" max="6660" width="19.85546875" style="1" customWidth="1"/>
    <col min="6661" max="6661" width="19.5703125" style="1" customWidth="1"/>
    <col min="6662" max="6662" width="18.28515625" style="1" customWidth="1"/>
    <col min="6663" max="6663" width="19.85546875" style="1" customWidth="1"/>
    <col min="6664" max="6664" width="19.5703125" style="1" customWidth="1"/>
    <col min="6665" max="6665" width="18.28515625" style="1" customWidth="1"/>
    <col min="6666" max="6666" width="14.5703125" style="1" customWidth="1"/>
    <col min="6667" max="6667" width="20.28515625" style="1" customWidth="1"/>
    <col min="6668" max="6668" width="24.140625" style="1" customWidth="1"/>
    <col min="6669" max="6669" width="26.85546875" style="1" customWidth="1"/>
    <col min="6670" max="6670" width="10" style="1" customWidth="1"/>
    <col min="6671" max="6671" width="15.5703125" style="1" customWidth="1"/>
    <col min="6672" max="6672" width="8.5703125" style="1" customWidth="1"/>
    <col min="6673" max="6673" width="15.140625" style="1" customWidth="1"/>
    <col min="6674" max="6674" width="14.85546875" style="1" customWidth="1"/>
    <col min="6675" max="6675" width="13.5703125" style="1" customWidth="1"/>
    <col min="6676" max="6676" width="8.5703125" style="1" customWidth="1"/>
    <col min="6677" max="6677" width="15.140625" style="1" customWidth="1"/>
    <col min="6678" max="6678" width="14.85546875" style="1" customWidth="1"/>
    <col min="6679" max="6679" width="13.5703125" style="1" customWidth="1"/>
    <col min="6680" max="6680" width="10.7109375" style="1" customWidth="1"/>
    <col min="6681" max="6681" width="10" style="1" customWidth="1"/>
    <col min="6682" max="6683" width="19.7109375" style="1" customWidth="1"/>
    <col min="6684" max="6686" width="8.85546875" style="1" customWidth="1"/>
    <col min="6687" max="6687" width="15.5703125" style="1" customWidth="1"/>
    <col min="6688" max="6688" width="22.85546875" style="1" customWidth="1"/>
    <col min="6689" max="6689" width="19.42578125" style="1" customWidth="1"/>
    <col min="6690" max="6690" width="22" style="1" customWidth="1"/>
    <col min="6691" max="6691" width="24.140625" style="1" customWidth="1"/>
    <col min="6692" max="6693" width="27.7109375" style="1" customWidth="1"/>
    <col min="6694" max="6694" width="20.7109375" style="1" customWidth="1"/>
    <col min="6695" max="6696" width="21.28515625" style="1" customWidth="1"/>
    <col min="6697" max="6697" width="16.140625" style="1" customWidth="1"/>
    <col min="6698" max="6910" width="11.42578125" style="1"/>
    <col min="6911" max="6911" width="2.7109375" style="1" customWidth="1"/>
    <col min="6912" max="6912" width="13" style="1" customWidth="1"/>
    <col min="6913" max="6913" width="8.140625" style="1" customWidth="1"/>
    <col min="6914" max="6914" width="21.28515625" style="1" customWidth="1"/>
    <col min="6915" max="6915" width="16.28515625" style="1" customWidth="1"/>
    <col min="6916" max="6916" width="19.85546875" style="1" customWidth="1"/>
    <col min="6917" max="6917" width="19.5703125" style="1" customWidth="1"/>
    <col min="6918" max="6918" width="18.28515625" style="1" customWidth="1"/>
    <col min="6919" max="6919" width="19.85546875" style="1" customWidth="1"/>
    <col min="6920" max="6920" width="19.5703125" style="1" customWidth="1"/>
    <col min="6921" max="6921" width="18.28515625" style="1" customWidth="1"/>
    <col min="6922" max="6922" width="14.5703125" style="1" customWidth="1"/>
    <col min="6923" max="6923" width="20.28515625" style="1" customWidth="1"/>
    <col min="6924" max="6924" width="24.140625" style="1" customWidth="1"/>
    <col min="6925" max="6925" width="26.85546875" style="1" customWidth="1"/>
    <col min="6926" max="6926" width="10" style="1" customWidth="1"/>
    <col min="6927" max="6927" width="15.5703125" style="1" customWidth="1"/>
    <col min="6928" max="6928" width="8.5703125" style="1" customWidth="1"/>
    <col min="6929" max="6929" width="15.140625" style="1" customWidth="1"/>
    <col min="6930" max="6930" width="14.85546875" style="1" customWidth="1"/>
    <col min="6931" max="6931" width="13.5703125" style="1" customWidth="1"/>
    <col min="6932" max="6932" width="8.5703125" style="1" customWidth="1"/>
    <col min="6933" max="6933" width="15.140625" style="1" customWidth="1"/>
    <col min="6934" max="6934" width="14.85546875" style="1" customWidth="1"/>
    <col min="6935" max="6935" width="13.5703125" style="1" customWidth="1"/>
    <col min="6936" max="6936" width="10.7109375" style="1" customWidth="1"/>
    <col min="6937" max="6937" width="10" style="1" customWidth="1"/>
    <col min="6938" max="6939" width="19.7109375" style="1" customWidth="1"/>
    <col min="6940" max="6942" width="8.85546875" style="1" customWidth="1"/>
    <col min="6943" max="6943" width="15.5703125" style="1" customWidth="1"/>
    <col min="6944" max="6944" width="22.85546875" style="1" customWidth="1"/>
    <col min="6945" max="6945" width="19.42578125" style="1" customWidth="1"/>
    <col min="6946" max="6946" width="22" style="1" customWidth="1"/>
    <col min="6947" max="6947" width="24.140625" style="1" customWidth="1"/>
    <col min="6948" max="6949" width="27.7109375" style="1" customWidth="1"/>
    <col min="6950" max="6950" width="20.7109375" style="1" customWidth="1"/>
    <col min="6951" max="6952" width="21.28515625" style="1" customWidth="1"/>
    <col min="6953" max="6953" width="16.140625" style="1" customWidth="1"/>
    <col min="6954" max="7166" width="11.42578125" style="1"/>
    <col min="7167" max="7167" width="2.7109375" style="1" customWidth="1"/>
    <col min="7168" max="7168" width="13" style="1" customWidth="1"/>
    <col min="7169" max="7169" width="8.140625" style="1" customWidth="1"/>
    <col min="7170" max="7170" width="21.28515625" style="1" customWidth="1"/>
    <col min="7171" max="7171" width="16.28515625" style="1" customWidth="1"/>
    <col min="7172" max="7172" width="19.85546875" style="1" customWidth="1"/>
    <col min="7173" max="7173" width="19.5703125" style="1" customWidth="1"/>
    <col min="7174" max="7174" width="18.28515625" style="1" customWidth="1"/>
    <col min="7175" max="7175" width="19.85546875" style="1" customWidth="1"/>
    <col min="7176" max="7176" width="19.5703125" style="1" customWidth="1"/>
    <col min="7177" max="7177" width="18.28515625" style="1" customWidth="1"/>
    <col min="7178" max="7178" width="14.5703125" style="1" customWidth="1"/>
    <col min="7179" max="7179" width="20.28515625" style="1" customWidth="1"/>
    <col min="7180" max="7180" width="24.140625" style="1" customWidth="1"/>
    <col min="7181" max="7181" width="26.85546875" style="1" customWidth="1"/>
    <col min="7182" max="7182" width="10" style="1" customWidth="1"/>
    <col min="7183" max="7183" width="15.5703125" style="1" customWidth="1"/>
    <col min="7184" max="7184" width="8.5703125" style="1" customWidth="1"/>
    <col min="7185" max="7185" width="15.140625" style="1" customWidth="1"/>
    <col min="7186" max="7186" width="14.85546875" style="1" customWidth="1"/>
    <col min="7187" max="7187" width="13.5703125" style="1" customWidth="1"/>
    <col min="7188" max="7188" width="8.5703125" style="1" customWidth="1"/>
    <col min="7189" max="7189" width="15.140625" style="1" customWidth="1"/>
    <col min="7190" max="7190" width="14.85546875" style="1" customWidth="1"/>
    <col min="7191" max="7191" width="13.5703125" style="1" customWidth="1"/>
    <col min="7192" max="7192" width="10.7109375" style="1" customWidth="1"/>
    <col min="7193" max="7193" width="10" style="1" customWidth="1"/>
    <col min="7194" max="7195" width="19.7109375" style="1" customWidth="1"/>
    <col min="7196" max="7198" width="8.85546875" style="1" customWidth="1"/>
    <col min="7199" max="7199" width="15.5703125" style="1" customWidth="1"/>
    <col min="7200" max="7200" width="22.85546875" style="1" customWidth="1"/>
    <col min="7201" max="7201" width="19.42578125" style="1" customWidth="1"/>
    <col min="7202" max="7202" width="22" style="1" customWidth="1"/>
    <col min="7203" max="7203" width="24.140625" style="1" customWidth="1"/>
    <col min="7204" max="7205" width="27.7109375" style="1" customWidth="1"/>
    <col min="7206" max="7206" width="20.7109375" style="1" customWidth="1"/>
    <col min="7207" max="7208" width="21.28515625" style="1" customWidth="1"/>
    <col min="7209" max="7209" width="16.140625" style="1" customWidth="1"/>
    <col min="7210" max="7422" width="11.42578125" style="1"/>
    <col min="7423" max="7423" width="2.7109375" style="1" customWidth="1"/>
    <col min="7424" max="7424" width="13" style="1" customWidth="1"/>
    <col min="7425" max="7425" width="8.140625" style="1" customWidth="1"/>
    <col min="7426" max="7426" width="21.28515625" style="1" customWidth="1"/>
    <col min="7427" max="7427" width="16.28515625" style="1" customWidth="1"/>
    <col min="7428" max="7428" width="19.85546875" style="1" customWidth="1"/>
    <col min="7429" max="7429" width="19.5703125" style="1" customWidth="1"/>
    <col min="7430" max="7430" width="18.28515625" style="1" customWidth="1"/>
    <col min="7431" max="7431" width="19.85546875" style="1" customWidth="1"/>
    <col min="7432" max="7432" width="19.5703125" style="1" customWidth="1"/>
    <col min="7433" max="7433" width="18.28515625" style="1" customWidth="1"/>
    <col min="7434" max="7434" width="14.5703125" style="1" customWidth="1"/>
    <col min="7435" max="7435" width="20.28515625" style="1" customWidth="1"/>
    <col min="7436" max="7436" width="24.140625" style="1" customWidth="1"/>
    <col min="7437" max="7437" width="26.85546875" style="1" customWidth="1"/>
    <col min="7438" max="7438" width="10" style="1" customWidth="1"/>
    <col min="7439" max="7439" width="15.5703125" style="1" customWidth="1"/>
    <col min="7440" max="7440" width="8.5703125" style="1" customWidth="1"/>
    <col min="7441" max="7441" width="15.140625" style="1" customWidth="1"/>
    <col min="7442" max="7442" width="14.85546875" style="1" customWidth="1"/>
    <col min="7443" max="7443" width="13.5703125" style="1" customWidth="1"/>
    <col min="7444" max="7444" width="8.5703125" style="1" customWidth="1"/>
    <col min="7445" max="7445" width="15.140625" style="1" customWidth="1"/>
    <col min="7446" max="7446" width="14.85546875" style="1" customWidth="1"/>
    <col min="7447" max="7447" width="13.5703125" style="1" customWidth="1"/>
    <col min="7448" max="7448" width="10.7109375" style="1" customWidth="1"/>
    <col min="7449" max="7449" width="10" style="1" customWidth="1"/>
    <col min="7450" max="7451" width="19.7109375" style="1" customWidth="1"/>
    <col min="7452" max="7454" width="8.85546875" style="1" customWidth="1"/>
    <col min="7455" max="7455" width="15.5703125" style="1" customWidth="1"/>
    <col min="7456" max="7456" width="22.85546875" style="1" customWidth="1"/>
    <col min="7457" max="7457" width="19.42578125" style="1" customWidth="1"/>
    <col min="7458" max="7458" width="22" style="1" customWidth="1"/>
    <col min="7459" max="7459" width="24.140625" style="1" customWidth="1"/>
    <col min="7460" max="7461" width="27.7109375" style="1" customWidth="1"/>
    <col min="7462" max="7462" width="20.7109375" style="1" customWidth="1"/>
    <col min="7463" max="7464" width="21.28515625" style="1" customWidth="1"/>
    <col min="7465" max="7465" width="16.140625" style="1" customWidth="1"/>
    <col min="7466" max="7678" width="11.42578125" style="1"/>
    <col min="7679" max="7679" width="2.7109375" style="1" customWidth="1"/>
    <col min="7680" max="7680" width="13" style="1" customWidth="1"/>
    <col min="7681" max="7681" width="8.140625" style="1" customWidth="1"/>
    <col min="7682" max="7682" width="21.28515625" style="1" customWidth="1"/>
    <col min="7683" max="7683" width="16.28515625" style="1" customWidth="1"/>
    <col min="7684" max="7684" width="19.85546875" style="1" customWidth="1"/>
    <col min="7685" max="7685" width="19.5703125" style="1" customWidth="1"/>
    <col min="7686" max="7686" width="18.28515625" style="1" customWidth="1"/>
    <col min="7687" max="7687" width="19.85546875" style="1" customWidth="1"/>
    <col min="7688" max="7688" width="19.5703125" style="1" customWidth="1"/>
    <col min="7689" max="7689" width="18.28515625" style="1" customWidth="1"/>
    <col min="7690" max="7690" width="14.5703125" style="1" customWidth="1"/>
    <col min="7691" max="7691" width="20.28515625" style="1" customWidth="1"/>
    <col min="7692" max="7692" width="24.140625" style="1" customWidth="1"/>
    <col min="7693" max="7693" width="26.85546875" style="1" customWidth="1"/>
    <col min="7694" max="7694" width="10" style="1" customWidth="1"/>
    <col min="7695" max="7695" width="15.5703125" style="1" customWidth="1"/>
    <col min="7696" max="7696" width="8.5703125" style="1" customWidth="1"/>
    <col min="7697" max="7697" width="15.140625" style="1" customWidth="1"/>
    <col min="7698" max="7698" width="14.85546875" style="1" customWidth="1"/>
    <col min="7699" max="7699" width="13.5703125" style="1" customWidth="1"/>
    <col min="7700" max="7700" width="8.5703125" style="1" customWidth="1"/>
    <col min="7701" max="7701" width="15.140625" style="1" customWidth="1"/>
    <col min="7702" max="7702" width="14.85546875" style="1" customWidth="1"/>
    <col min="7703" max="7703" width="13.5703125" style="1" customWidth="1"/>
    <col min="7704" max="7704" width="10.7109375" style="1" customWidth="1"/>
    <col min="7705" max="7705" width="10" style="1" customWidth="1"/>
    <col min="7706" max="7707" width="19.7109375" style="1" customWidth="1"/>
    <col min="7708" max="7710" width="8.85546875" style="1" customWidth="1"/>
    <col min="7711" max="7711" width="15.5703125" style="1" customWidth="1"/>
    <col min="7712" max="7712" width="22.85546875" style="1" customWidth="1"/>
    <col min="7713" max="7713" width="19.42578125" style="1" customWidth="1"/>
    <col min="7714" max="7714" width="22" style="1" customWidth="1"/>
    <col min="7715" max="7715" width="24.140625" style="1" customWidth="1"/>
    <col min="7716" max="7717" width="27.7109375" style="1" customWidth="1"/>
    <col min="7718" max="7718" width="20.7109375" style="1" customWidth="1"/>
    <col min="7719" max="7720" width="21.28515625" style="1" customWidth="1"/>
    <col min="7721" max="7721" width="16.140625" style="1" customWidth="1"/>
    <col min="7722" max="7934" width="11.42578125" style="1"/>
    <col min="7935" max="7935" width="2.7109375" style="1" customWidth="1"/>
    <col min="7936" max="7936" width="13" style="1" customWidth="1"/>
    <col min="7937" max="7937" width="8.140625" style="1" customWidth="1"/>
    <col min="7938" max="7938" width="21.28515625" style="1" customWidth="1"/>
    <col min="7939" max="7939" width="16.28515625" style="1" customWidth="1"/>
    <col min="7940" max="7940" width="19.85546875" style="1" customWidth="1"/>
    <col min="7941" max="7941" width="19.5703125" style="1" customWidth="1"/>
    <col min="7942" max="7942" width="18.28515625" style="1" customWidth="1"/>
    <col min="7943" max="7943" width="19.85546875" style="1" customWidth="1"/>
    <col min="7944" max="7944" width="19.5703125" style="1" customWidth="1"/>
    <col min="7945" max="7945" width="18.28515625" style="1" customWidth="1"/>
    <col min="7946" max="7946" width="14.5703125" style="1" customWidth="1"/>
    <col min="7947" max="7947" width="20.28515625" style="1" customWidth="1"/>
    <col min="7948" max="7948" width="24.140625" style="1" customWidth="1"/>
    <col min="7949" max="7949" width="26.85546875" style="1" customWidth="1"/>
    <col min="7950" max="7950" width="10" style="1" customWidth="1"/>
    <col min="7951" max="7951" width="15.5703125" style="1" customWidth="1"/>
    <col min="7952" max="7952" width="8.5703125" style="1" customWidth="1"/>
    <col min="7953" max="7953" width="15.140625" style="1" customWidth="1"/>
    <col min="7954" max="7954" width="14.85546875" style="1" customWidth="1"/>
    <col min="7955" max="7955" width="13.5703125" style="1" customWidth="1"/>
    <col min="7956" max="7956" width="8.5703125" style="1" customWidth="1"/>
    <col min="7957" max="7957" width="15.140625" style="1" customWidth="1"/>
    <col min="7958" max="7958" width="14.85546875" style="1" customWidth="1"/>
    <col min="7959" max="7959" width="13.5703125" style="1" customWidth="1"/>
    <col min="7960" max="7960" width="10.7109375" style="1" customWidth="1"/>
    <col min="7961" max="7961" width="10" style="1" customWidth="1"/>
    <col min="7962" max="7963" width="19.7109375" style="1" customWidth="1"/>
    <col min="7964" max="7966" width="8.85546875" style="1" customWidth="1"/>
    <col min="7967" max="7967" width="15.5703125" style="1" customWidth="1"/>
    <col min="7968" max="7968" width="22.85546875" style="1" customWidth="1"/>
    <col min="7969" max="7969" width="19.42578125" style="1" customWidth="1"/>
    <col min="7970" max="7970" width="22" style="1" customWidth="1"/>
    <col min="7971" max="7971" width="24.140625" style="1" customWidth="1"/>
    <col min="7972" max="7973" width="27.7109375" style="1" customWidth="1"/>
    <col min="7974" max="7974" width="20.7109375" style="1" customWidth="1"/>
    <col min="7975" max="7976" width="21.28515625" style="1" customWidth="1"/>
    <col min="7977" max="7977" width="16.140625" style="1" customWidth="1"/>
    <col min="7978" max="8190" width="11.42578125" style="1"/>
    <col min="8191" max="8191" width="2.7109375" style="1" customWidth="1"/>
    <col min="8192" max="8192" width="13" style="1" customWidth="1"/>
    <col min="8193" max="8193" width="8.140625" style="1" customWidth="1"/>
    <col min="8194" max="8194" width="21.28515625" style="1" customWidth="1"/>
    <col min="8195" max="8195" width="16.28515625" style="1" customWidth="1"/>
    <col min="8196" max="8196" width="19.85546875" style="1" customWidth="1"/>
    <col min="8197" max="8197" width="19.5703125" style="1" customWidth="1"/>
    <col min="8198" max="8198" width="18.28515625" style="1" customWidth="1"/>
    <col min="8199" max="8199" width="19.85546875" style="1" customWidth="1"/>
    <col min="8200" max="8200" width="19.5703125" style="1" customWidth="1"/>
    <col min="8201" max="8201" width="18.28515625" style="1" customWidth="1"/>
    <col min="8202" max="8202" width="14.5703125" style="1" customWidth="1"/>
    <col min="8203" max="8203" width="20.28515625" style="1" customWidth="1"/>
    <col min="8204" max="8204" width="24.140625" style="1" customWidth="1"/>
    <col min="8205" max="8205" width="26.85546875" style="1" customWidth="1"/>
    <col min="8206" max="8206" width="10" style="1" customWidth="1"/>
    <col min="8207" max="8207" width="15.5703125" style="1" customWidth="1"/>
    <col min="8208" max="8208" width="8.5703125" style="1" customWidth="1"/>
    <col min="8209" max="8209" width="15.140625" style="1" customWidth="1"/>
    <col min="8210" max="8210" width="14.85546875" style="1" customWidth="1"/>
    <col min="8211" max="8211" width="13.5703125" style="1" customWidth="1"/>
    <col min="8212" max="8212" width="8.5703125" style="1" customWidth="1"/>
    <col min="8213" max="8213" width="15.140625" style="1" customWidth="1"/>
    <col min="8214" max="8214" width="14.85546875" style="1" customWidth="1"/>
    <col min="8215" max="8215" width="13.5703125" style="1" customWidth="1"/>
    <col min="8216" max="8216" width="10.7109375" style="1" customWidth="1"/>
    <col min="8217" max="8217" width="10" style="1" customWidth="1"/>
    <col min="8218" max="8219" width="19.7109375" style="1" customWidth="1"/>
    <col min="8220" max="8222" width="8.85546875" style="1" customWidth="1"/>
    <col min="8223" max="8223" width="15.5703125" style="1" customWidth="1"/>
    <col min="8224" max="8224" width="22.85546875" style="1" customWidth="1"/>
    <col min="8225" max="8225" width="19.42578125" style="1" customWidth="1"/>
    <col min="8226" max="8226" width="22" style="1" customWidth="1"/>
    <col min="8227" max="8227" width="24.140625" style="1" customWidth="1"/>
    <col min="8228" max="8229" width="27.7109375" style="1" customWidth="1"/>
    <col min="8230" max="8230" width="20.7109375" style="1" customWidth="1"/>
    <col min="8231" max="8232" width="21.28515625" style="1" customWidth="1"/>
    <col min="8233" max="8233" width="16.140625" style="1" customWidth="1"/>
    <col min="8234" max="8446" width="11.42578125" style="1"/>
    <col min="8447" max="8447" width="2.7109375" style="1" customWidth="1"/>
    <col min="8448" max="8448" width="13" style="1" customWidth="1"/>
    <col min="8449" max="8449" width="8.140625" style="1" customWidth="1"/>
    <col min="8450" max="8450" width="21.28515625" style="1" customWidth="1"/>
    <col min="8451" max="8451" width="16.28515625" style="1" customWidth="1"/>
    <col min="8452" max="8452" width="19.85546875" style="1" customWidth="1"/>
    <col min="8453" max="8453" width="19.5703125" style="1" customWidth="1"/>
    <col min="8454" max="8454" width="18.28515625" style="1" customWidth="1"/>
    <col min="8455" max="8455" width="19.85546875" style="1" customWidth="1"/>
    <col min="8456" max="8456" width="19.5703125" style="1" customWidth="1"/>
    <col min="8457" max="8457" width="18.28515625" style="1" customWidth="1"/>
    <col min="8458" max="8458" width="14.5703125" style="1" customWidth="1"/>
    <col min="8459" max="8459" width="20.28515625" style="1" customWidth="1"/>
    <col min="8460" max="8460" width="24.140625" style="1" customWidth="1"/>
    <col min="8461" max="8461" width="26.85546875" style="1" customWidth="1"/>
    <col min="8462" max="8462" width="10" style="1" customWidth="1"/>
    <col min="8463" max="8463" width="15.5703125" style="1" customWidth="1"/>
    <col min="8464" max="8464" width="8.5703125" style="1" customWidth="1"/>
    <col min="8465" max="8465" width="15.140625" style="1" customWidth="1"/>
    <col min="8466" max="8466" width="14.85546875" style="1" customWidth="1"/>
    <col min="8467" max="8467" width="13.5703125" style="1" customWidth="1"/>
    <col min="8468" max="8468" width="8.5703125" style="1" customWidth="1"/>
    <col min="8469" max="8469" width="15.140625" style="1" customWidth="1"/>
    <col min="8470" max="8470" width="14.85546875" style="1" customWidth="1"/>
    <col min="8471" max="8471" width="13.5703125" style="1" customWidth="1"/>
    <col min="8472" max="8472" width="10.7109375" style="1" customWidth="1"/>
    <col min="8473" max="8473" width="10" style="1" customWidth="1"/>
    <col min="8474" max="8475" width="19.7109375" style="1" customWidth="1"/>
    <col min="8476" max="8478" width="8.85546875" style="1" customWidth="1"/>
    <col min="8479" max="8479" width="15.5703125" style="1" customWidth="1"/>
    <col min="8480" max="8480" width="22.85546875" style="1" customWidth="1"/>
    <col min="8481" max="8481" width="19.42578125" style="1" customWidth="1"/>
    <col min="8482" max="8482" width="22" style="1" customWidth="1"/>
    <col min="8483" max="8483" width="24.140625" style="1" customWidth="1"/>
    <col min="8484" max="8485" width="27.7109375" style="1" customWidth="1"/>
    <col min="8486" max="8486" width="20.7109375" style="1" customWidth="1"/>
    <col min="8487" max="8488" width="21.28515625" style="1" customWidth="1"/>
    <col min="8489" max="8489" width="16.140625" style="1" customWidth="1"/>
    <col min="8490" max="8702" width="11.42578125" style="1"/>
    <col min="8703" max="8703" width="2.7109375" style="1" customWidth="1"/>
    <col min="8704" max="8704" width="13" style="1" customWidth="1"/>
    <col min="8705" max="8705" width="8.140625" style="1" customWidth="1"/>
    <col min="8706" max="8706" width="21.28515625" style="1" customWidth="1"/>
    <col min="8707" max="8707" width="16.28515625" style="1" customWidth="1"/>
    <col min="8708" max="8708" width="19.85546875" style="1" customWidth="1"/>
    <col min="8709" max="8709" width="19.5703125" style="1" customWidth="1"/>
    <col min="8710" max="8710" width="18.28515625" style="1" customWidth="1"/>
    <col min="8711" max="8711" width="19.85546875" style="1" customWidth="1"/>
    <col min="8712" max="8712" width="19.5703125" style="1" customWidth="1"/>
    <col min="8713" max="8713" width="18.28515625" style="1" customWidth="1"/>
    <col min="8714" max="8714" width="14.5703125" style="1" customWidth="1"/>
    <col min="8715" max="8715" width="20.28515625" style="1" customWidth="1"/>
    <col min="8716" max="8716" width="24.140625" style="1" customWidth="1"/>
    <col min="8717" max="8717" width="26.85546875" style="1" customWidth="1"/>
    <col min="8718" max="8718" width="10" style="1" customWidth="1"/>
    <col min="8719" max="8719" width="15.5703125" style="1" customWidth="1"/>
    <col min="8720" max="8720" width="8.5703125" style="1" customWidth="1"/>
    <col min="8721" max="8721" width="15.140625" style="1" customWidth="1"/>
    <col min="8722" max="8722" width="14.85546875" style="1" customWidth="1"/>
    <col min="8723" max="8723" width="13.5703125" style="1" customWidth="1"/>
    <col min="8724" max="8724" width="8.5703125" style="1" customWidth="1"/>
    <col min="8725" max="8725" width="15.140625" style="1" customWidth="1"/>
    <col min="8726" max="8726" width="14.85546875" style="1" customWidth="1"/>
    <col min="8727" max="8727" width="13.5703125" style="1" customWidth="1"/>
    <col min="8728" max="8728" width="10.7109375" style="1" customWidth="1"/>
    <col min="8729" max="8729" width="10" style="1" customWidth="1"/>
    <col min="8730" max="8731" width="19.7109375" style="1" customWidth="1"/>
    <col min="8732" max="8734" width="8.85546875" style="1" customWidth="1"/>
    <col min="8735" max="8735" width="15.5703125" style="1" customWidth="1"/>
    <col min="8736" max="8736" width="22.85546875" style="1" customWidth="1"/>
    <col min="8737" max="8737" width="19.42578125" style="1" customWidth="1"/>
    <col min="8738" max="8738" width="22" style="1" customWidth="1"/>
    <col min="8739" max="8739" width="24.140625" style="1" customWidth="1"/>
    <col min="8740" max="8741" width="27.7109375" style="1" customWidth="1"/>
    <col min="8742" max="8742" width="20.7109375" style="1" customWidth="1"/>
    <col min="8743" max="8744" width="21.28515625" style="1" customWidth="1"/>
    <col min="8745" max="8745" width="16.140625" style="1" customWidth="1"/>
    <col min="8746" max="8958" width="11.42578125" style="1"/>
    <col min="8959" max="8959" width="2.7109375" style="1" customWidth="1"/>
    <col min="8960" max="8960" width="13" style="1" customWidth="1"/>
    <col min="8961" max="8961" width="8.140625" style="1" customWidth="1"/>
    <col min="8962" max="8962" width="21.28515625" style="1" customWidth="1"/>
    <col min="8963" max="8963" width="16.28515625" style="1" customWidth="1"/>
    <col min="8964" max="8964" width="19.85546875" style="1" customWidth="1"/>
    <col min="8965" max="8965" width="19.5703125" style="1" customWidth="1"/>
    <col min="8966" max="8966" width="18.28515625" style="1" customWidth="1"/>
    <col min="8967" max="8967" width="19.85546875" style="1" customWidth="1"/>
    <col min="8968" max="8968" width="19.5703125" style="1" customWidth="1"/>
    <col min="8969" max="8969" width="18.28515625" style="1" customWidth="1"/>
    <col min="8970" max="8970" width="14.5703125" style="1" customWidth="1"/>
    <col min="8971" max="8971" width="20.28515625" style="1" customWidth="1"/>
    <col min="8972" max="8972" width="24.140625" style="1" customWidth="1"/>
    <col min="8973" max="8973" width="26.85546875" style="1" customWidth="1"/>
    <col min="8974" max="8974" width="10" style="1" customWidth="1"/>
    <col min="8975" max="8975" width="15.5703125" style="1" customWidth="1"/>
    <col min="8976" max="8976" width="8.5703125" style="1" customWidth="1"/>
    <col min="8977" max="8977" width="15.140625" style="1" customWidth="1"/>
    <col min="8978" max="8978" width="14.85546875" style="1" customWidth="1"/>
    <col min="8979" max="8979" width="13.5703125" style="1" customWidth="1"/>
    <col min="8980" max="8980" width="8.5703125" style="1" customWidth="1"/>
    <col min="8981" max="8981" width="15.140625" style="1" customWidth="1"/>
    <col min="8982" max="8982" width="14.85546875" style="1" customWidth="1"/>
    <col min="8983" max="8983" width="13.5703125" style="1" customWidth="1"/>
    <col min="8984" max="8984" width="10.7109375" style="1" customWidth="1"/>
    <col min="8985" max="8985" width="10" style="1" customWidth="1"/>
    <col min="8986" max="8987" width="19.7109375" style="1" customWidth="1"/>
    <col min="8988" max="8990" width="8.85546875" style="1" customWidth="1"/>
    <col min="8991" max="8991" width="15.5703125" style="1" customWidth="1"/>
    <col min="8992" max="8992" width="22.85546875" style="1" customWidth="1"/>
    <col min="8993" max="8993" width="19.42578125" style="1" customWidth="1"/>
    <col min="8994" max="8994" width="22" style="1" customWidth="1"/>
    <col min="8995" max="8995" width="24.140625" style="1" customWidth="1"/>
    <col min="8996" max="8997" width="27.7109375" style="1" customWidth="1"/>
    <col min="8998" max="8998" width="20.7109375" style="1" customWidth="1"/>
    <col min="8999" max="9000" width="21.28515625" style="1" customWidth="1"/>
    <col min="9001" max="9001" width="16.140625" style="1" customWidth="1"/>
    <col min="9002" max="9214" width="11.42578125" style="1"/>
    <col min="9215" max="9215" width="2.7109375" style="1" customWidth="1"/>
    <col min="9216" max="9216" width="13" style="1" customWidth="1"/>
    <col min="9217" max="9217" width="8.140625" style="1" customWidth="1"/>
    <col min="9218" max="9218" width="21.28515625" style="1" customWidth="1"/>
    <col min="9219" max="9219" width="16.28515625" style="1" customWidth="1"/>
    <col min="9220" max="9220" width="19.85546875" style="1" customWidth="1"/>
    <col min="9221" max="9221" width="19.5703125" style="1" customWidth="1"/>
    <col min="9222" max="9222" width="18.28515625" style="1" customWidth="1"/>
    <col min="9223" max="9223" width="19.85546875" style="1" customWidth="1"/>
    <col min="9224" max="9224" width="19.5703125" style="1" customWidth="1"/>
    <col min="9225" max="9225" width="18.28515625" style="1" customWidth="1"/>
    <col min="9226" max="9226" width="14.5703125" style="1" customWidth="1"/>
    <col min="9227" max="9227" width="20.28515625" style="1" customWidth="1"/>
    <col min="9228" max="9228" width="24.140625" style="1" customWidth="1"/>
    <col min="9229" max="9229" width="26.85546875" style="1" customWidth="1"/>
    <col min="9230" max="9230" width="10" style="1" customWidth="1"/>
    <col min="9231" max="9231" width="15.5703125" style="1" customWidth="1"/>
    <col min="9232" max="9232" width="8.5703125" style="1" customWidth="1"/>
    <col min="9233" max="9233" width="15.140625" style="1" customWidth="1"/>
    <col min="9234" max="9234" width="14.85546875" style="1" customWidth="1"/>
    <col min="9235" max="9235" width="13.5703125" style="1" customWidth="1"/>
    <col min="9236" max="9236" width="8.5703125" style="1" customWidth="1"/>
    <col min="9237" max="9237" width="15.140625" style="1" customWidth="1"/>
    <col min="9238" max="9238" width="14.85546875" style="1" customWidth="1"/>
    <col min="9239" max="9239" width="13.5703125" style="1" customWidth="1"/>
    <col min="9240" max="9240" width="10.7109375" style="1" customWidth="1"/>
    <col min="9241" max="9241" width="10" style="1" customWidth="1"/>
    <col min="9242" max="9243" width="19.7109375" style="1" customWidth="1"/>
    <col min="9244" max="9246" width="8.85546875" style="1" customWidth="1"/>
    <col min="9247" max="9247" width="15.5703125" style="1" customWidth="1"/>
    <col min="9248" max="9248" width="22.85546875" style="1" customWidth="1"/>
    <col min="9249" max="9249" width="19.42578125" style="1" customWidth="1"/>
    <col min="9250" max="9250" width="22" style="1" customWidth="1"/>
    <col min="9251" max="9251" width="24.140625" style="1" customWidth="1"/>
    <col min="9252" max="9253" width="27.7109375" style="1" customWidth="1"/>
    <col min="9254" max="9254" width="20.7109375" style="1" customWidth="1"/>
    <col min="9255" max="9256" width="21.28515625" style="1" customWidth="1"/>
    <col min="9257" max="9257" width="16.140625" style="1" customWidth="1"/>
    <col min="9258" max="9470" width="11.42578125" style="1"/>
    <col min="9471" max="9471" width="2.7109375" style="1" customWidth="1"/>
    <col min="9472" max="9472" width="13" style="1" customWidth="1"/>
    <col min="9473" max="9473" width="8.140625" style="1" customWidth="1"/>
    <col min="9474" max="9474" width="21.28515625" style="1" customWidth="1"/>
    <col min="9475" max="9475" width="16.28515625" style="1" customWidth="1"/>
    <col min="9476" max="9476" width="19.85546875" style="1" customWidth="1"/>
    <col min="9477" max="9477" width="19.5703125" style="1" customWidth="1"/>
    <col min="9478" max="9478" width="18.28515625" style="1" customWidth="1"/>
    <col min="9479" max="9479" width="19.85546875" style="1" customWidth="1"/>
    <col min="9480" max="9480" width="19.5703125" style="1" customWidth="1"/>
    <col min="9481" max="9481" width="18.28515625" style="1" customWidth="1"/>
    <col min="9482" max="9482" width="14.5703125" style="1" customWidth="1"/>
    <col min="9483" max="9483" width="20.28515625" style="1" customWidth="1"/>
    <col min="9484" max="9484" width="24.140625" style="1" customWidth="1"/>
    <col min="9485" max="9485" width="26.85546875" style="1" customWidth="1"/>
    <col min="9486" max="9486" width="10" style="1" customWidth="1"/>
    <col min="9487" max="9487" width="15.5703125" style="1" customWidth="1"/>
    <col min="9488" max="9488" width="8.5703125" style="1" customWidth="1"/>
    <col min="9489" max="9489" width="15.140625" style="1" customWidth="1"/>
    <col min="9490" max="9490" width="14.85546875" style="1" customWidth="1"/>
    <col min="9491" max="9491" width="13.5703125" style="1" customWidth="1"/>
    <col min="9492" max="9492" width="8.5703125" style="1" customWidth="1"/>
    <col min="9493" max="9493" width="15.140625" style="1" customWidth="1"/>
    <col min="9494" max="9494" width="14.85546875" style="1" customWidth="1"/>
    <col min="9495" max="9495" width="13.5703125" style="1" customWidth="1"/>
    <col min="9496" max="9496" width="10.7109375" style="1" customWidth="1"/>
    <col min="9497" max="9497" width="10" style="1" customWidth="1"/>
    <col min="9498" max="9499" width="19.7109375" style="1" customWidth="1"/>
    <col min="9500" max="9502" width="8.85546875" style="1" customWidth="1"/>
    <col min="9503" max="9503" width="15.5703125" style="1" customWidth="1"/>
    <col min="9504" max="9504" width="22.85546875" style="1" customWidth="1"/>
    <col min="9505" max="9505" width="19.42578125" style="1" customWidth="1"/>
    <col min="9506" max="9506" width="22" style="1" customWidth="1"/>
    <col min="9507" max="9507" width="24.140625" style="1" customWidth="1"/>
    <col min="9508" max="9509" width="27.7109375" style="1" customWidth="1"/>
    <col min="9510" max="9510" width="20.7109375" style="1" customWidth="1"/>
    <col min="9511" max="9512" width="21.28515625" style="1" customWidth="1"/>
    <col min="9513" max="9513" width="16.140625" style="1" customWidth="1"/>
    <col min="9514" max="9726" width="11.42578125" style="1"/>
    <col min="9727" max="9727" width="2.7109375" style="1" customWidth="1"/>
    <col min="9728" max="9728" width="13" style="1" customWidth="1"/>
    <col min="9729" max="9729" width="8.140625" style="1" customWidth="1"/>
    <col min="9730" max="9730" width="21.28515625" style="1" customWidth="1"/>
    <col min="9731" max="9731" width="16.28515625" style="1" customWidth="1"/>
    <col min="9732" max="9732" width="19.85546875" style="1" customWidth="1"/>
    <col min="9733" max="9733" width="19.5703125" style="1" customWidth="1"/>
    <col min="9734" max="9734" width="18.28515625" style="1" customWidth="1"/>
    <col min="9735" max="9735" width="19.85546875" style="1" customWidth="1"/>
    <col min="9736" max="9736" width="19.5703125" style="1" customWidth="1"/>
    <col min="9737" max="9737" width="18.28515625" style="1" customWidth="1"/>
    <col min="9738" max="9738" width="14.5703125" style="1" customWidth="1"/>
    <col min="9739" max="9739" width="20.28515625" style="1" customWidth="1"/>
    <col min="9740" max="9740" width="24.140625" style="1" customWidth="1"/>
    <col min="9741" max="9741" width="26.85546875" style="1" customWidth="1"/>
    <col min="9742" max="9742" width="10" style="1" customWidth="1"/>
    <col min="9743" max="9743" width="15.5703125" style="1" customWidth="1"/>
    <col min="9744" max="9744" width="8.5703125" style="1" customWidth="1"/>
    <col min="9745" max="9745" width="15.140625" style="1" customWidth="1"/>
    <col min="9746" max="9746" width="14.85546875" style="1" customWidth="1"/>
    <col min="9747" max="9747" width="13.5703125" style="1" customWidth="1"/>
    <col min="9748" max="9748" width="8.5703125" style="1" customWidth="1"/>
    <col min="9749" max="9749" width="15.140625" style="1" customWidth="1"/>
    <col min="9750" max="9750" width="14.85546875" style="1" customWidth="1"/>
    <col min="9751" max="9751" width="13.5703125" style="1" customWidth="1"/>
    <col min="9752" max="9752" width="10.7109375" style="1" customWidth="1"/>
    <col min="9753" max="9753" width="10" style="1" customWidth="1"/>
    <col min="9754" max="9755" width="19.7109375" style="1" customWidth="1"/>
    <col min="9756" max="9758" width="8.85546875" style="1" customWidth="1"/>
    <col min="9759" max="9759" width="15.5703125" style="1" customWidth="1"/>
    <col min="9760" max="9760" width="22.85546875" style="1" customWidth="1"/>
    <col min="9761" max="9761" width="19.42578125" style="1" customWidth="1"/>
    <col min="9762" max="9762" width="22" style="1" customWidth="1"/>
    <col min="9763" max="9763" width="24.140625" style="1" customWidth="1"/>
    <col min="9764" max="9765" width="27.7109375" style="1" customWidth="1"/>
    <col min="9766" max="9766" width="20.7109375" style="1" customWidth="1"/>
    <col min="9767" max="9768" width="21.28515625" style="1" customWidth="1"/>
    <col min="9769" max="9769" width="16.140625" style="1" customWidth="1"/>
    <col min="9770" max="9982" width="11.42578125" style="1"/>
    <col min="9983" max="9983" width="2.7109375" style="1" customWidth="1"/>
    <col min="9984" max="9984" width="13" style="1" customWidth="1"/>
    <col min="9985" max="9985" width="8.140625" style="1" customWidth="1"/>
    <col min="9986" max="9986" width="21.28515625" style="1" customWidth="1"/>
    <col min="9987" max="9987" width="16.28515625" style="1" customWidth="1"/>
    <col min="9988" max="9988" width="19.85546875" style="1" customWidth="1"/>
    <col min="9989" max="9989" width="19.5703125" style="1" customWidth="1"/>
    <col min="9990" max="9990" width="18.28515625" style="1" customWidth="1"/>
    <col min="9991" max="9991" width="19.85546875" style="1" customWidth="1"/>
    <col min="9992" max="9992" width="19.5703125" style="1" customWidth="1"/>
    <col min="9993" max="9993" width="18.28515625" style="1" customWidth="1"/>
    <col min="9994" max="9994" width="14.5703125" style="1" customWidth="1"/>
    <col min="9995" max="9995" width="20.28515625" style="1" customWidth="1"/>
    <col min="9996" max="9996" width="24.140625" style="1" customWidth="1"/>
    <col min="9997" max="9997" width="26.85546875" style="1" customWidth="1"/>
    <col min="9998" max="9998" width="10" style="1" customWidth="1"/>
    <col min="9999" max="9999" width="15.5703125" style="1" customWidth="1"/>
    <col min="10000" max="10000" width="8.5703125" style="1" customWidth="1"/>
    <col min="10001" max="10001" width="15.140625" style="1" customWidth="1"/>
    <col min="10002" max="10002" width="14.85546875" style="1" customWidth="1"/>
    <col min="10003" max="10003" width="13.5703125" style="1" customWidth="1"/>
    <col min="10004" max="10004" width="8.5703125" style="1" customWidth="1"/>
    <col min="10005" max="10005" width="15.140625" style="1" customWidth="1"/>
    <col min="10006" max="10006" width="14.85546875" style="1" customWidth="1"/>
    <col min="10007" max="10007" width="13.5703125" style="1" customWidth="1"/>
    <col min="10008" max="10008" width="10.7109375" style="1" customWidth="1"/>
    <col min="10009" max="10009" width="10" style="1" customWidth="1"/>
    <col min="10010" max="10011" width="19.7109375" style="1" customWidth="1"/>
    <col min="10012" max="10014" width="8.85546875" style="1" customWidth="1"/>
    <col min="10015" max="10015" width="15.5703125" style="1" customWidth="1"/>
    <col min="10016" max="10016" width="22.85546875" style="1" customWidth="1"/>
    <col min="10017" max="10017" width="19.42578125" style="1" customWidth="1"/>
    <col min="10018" max="10018" width="22" style="1" customWidth="1"/>
    <col min="10019" max="10019" width="24.140625" style="1" customWidth="1"/>
    <col min="10020" max="10021" width="27.7109375" style="1" customWidth="1"/>
    <col min="10022" max="10022" width="20.7109375" style="1" customWidth="1"/>
    <col min="10023" max="10024" width="21.28515625" style="1" customWidth="1"/>
    <col min="10025" max="10025" width="16.140625" style="1" customWidth="1"/>
    <col min="10026" max="10238" width="11.42578125" style="1"/>
    <col min="10239" max="10239" width="2.7109375" style="1" customWidth="1"/>
    <col min="10240" max="10240" width="13" style="1" customWidth="1"/>
    <col min="10241" max="10241" width="8.140625" style="1" customWidth="1"/>
    <col min="10242" max="10242" width="21.28515625" style="1" customWidth="1"/>
    <col min="10243" max="10243" width="16.28515625" style="1" customWidth="1"/>
    <col min="10244" max="10244" width="19.85546875" style="1" customWidth="1"/>
    <col min="10245" max="10245" width="19.5703125" style="1" customWidth="1"/>
    <col min="10246" max="10246" width="18.28515625" style="1" customWidth="1"/>
    <col min="10247" max="10247" width="19.85546875" style="1" customWidth="1"/>
    <col min="10248" max="10248" width="19.5703125" style="1" customWidth="1"/>
    <col min="10249" max="10249" width="18.28515625" style="1" customWidth="1"/>
    <col min="10250" max="10250" width="14.5703125" style="1" customWidth="1"/>
    <col min="10251" max="10251" width="20.28515625" style="1" customWidth="1"/>
    <col min="10252" max="10252" width="24.140625" style="1" customWidth="1"/>
    <col min="10253" max="10253" width="26.85546875" style="1" customWidth="1"/>
    <col min="10254" max="10254" width="10" style="1" customWidth="1"/>
    <col min="10255" max="10255" width="15.5703125" style="1" customWidth="1"/>
    <col min="10256" max="10256" width="8.5703125" style="1" customWidth="1"/>
    <col min="10257" max="10257" width="15.140625" style="1" customWidth="1"/>
    <col min="10258" max="10258" width="14.85546875" style="1" customWidth="1"/>
    <col min="10259" max="10259" width="13.5703125" style="1" customWidth="1"/>
    <col min="10260" max="10260" width="8.5703125" style="1" customWidth="1"/>
    <col min="10261" max="10261" width="15.140625" style="1" customWidth="1"/>
    <col min="10262" max="10262" width="14.85546875" style="1" customWidth="1"/>
    <col min="10263" max="10263" width="13.5703125" style="1" customWidth="1"/>
    <col min="10264" max="10264" width="10.7109375" style="1" customWidth="1"/>
    <col min="10265" max="10265" width="10" style="1" customWidth="1"/>
    <col min="10266" max="10267" width="19.7109375" style="1" customWidth="1"/>
    <col min="10268" max="10270" width="8.85546875" style="1" customWidth="1"/>
    <col min="10271" max="10271" width="15.5703125" style="1" customWidth="1"/>
    <col min="10272" max="10272" width="22.85546875" style="1" customWidth="1"/>
    <col min="10273" max="10273" width="19.42578125" style="1" customWidth="1"/>
    <col min="10274" max="10274" width="22" style="1" customWidth="1"/>
    <col min="10275" max="10275" width="24.140625" style="1" customWidth="1"/>
    <col min="10276" max="10277" width="27.7109375" style="1" customWidth="1"/>
    <col min="10278" max="10278" width="20.7109375" style="1" customWidth="1"/>
    <col min="10279" max="10280" width="21.28515625" style="1" customWidth="1"/>
    <col min="10281" max="10281" width="16.140625" style="1" customWidth="1"/>
    <col min="10282" max="10494" width="11.42578125" style="1"/>
    <col min="10495" max="10495" width="2.7109375" style="1" customWidth="1"/>
    <col min="10496" max="10496" width="13" style="1" customWidth="1"/>
    <col min="10497" max="10497" width="8.140625" style="1" customWidth="1"/>
    <col min="10498" max="10498" width="21.28515625" style="1" customWidth="1"/>
    <col min="10499" max="10499" width="16.28515625" style="1" customWidth="1"/>
    <col min="10500" max="10500" width="19.85546875" style="1" customWidth="1"/>
    <col min="10501" max="10501" width="19.5703125" style="1" customWidth="1"/>
    <col min="10502" max="10502" width="18.28515625" style="1" customWidth="1"/>
    <col min="10503" max="10503" width="19.85546875" style="1" customWidth="1"/>
    <col min="10504" max="10504" width="19.5703125" style="1" customWidth="1"/>
    <col min="10505" max="10505" width="18.28515625" style="1" customWidth="1"/>
    <col min="10506" max="10506" width="14.5703125" style="1" customWidth="1"/>
    <col min="10507" max="10507" width="20.28515625" style="1" customWidth="1"/>
    <col min="10508" max="10508" width="24.140625" style="1" customWidth="1"/>
    <col min="10509" max="10509" width="26.85546875" style="1" customWidth="1"/>
    <col min="10510" max="10510" width="10" style="1" customWidth="1"/>
    <col min="10511" max="10511" width="15.5703125" style="1" customWidth="1"/>
    <col min="10512" max="10512" width="8.5703125" style="1" customWidth="1"/>
    <col min="10513" max="10513" width="15.140625" style="1" customWidth="1"/>
    <col min="10514" max="10514" width="14.85546875" style="1" customWidth="1"/>
    <col min="10515" max="10515" width="13.5703125" style="1" customWidth="1"/>
    <col min="10516" max="10516" width="8.5703125" style="1" customWidth="1"/>
    <col min="10517" max="10517" width="15.140625" style="1" customWidth="1"/>
    <col min="10518" max="10518" width="14.85546875" style="1" customWidth="1"/>
    <col min="10519" max="10519" width="13.5703125" style="1" customWidth="1"/>
    <col min="10520" max="10520" width="10.7109375" style="1" customWidth="1"/>
    <col min="10521" max="10521" width="10" style="1" customWidth="1"/>
    <col min="10522" max="10523" width="19.7109375" style="1" customWidth="1"/>
    <col min="10524" max="10526" width="8.85546875" style="1" customWidth="1"/>
    <col min="10527" max="10527" width="15.5703125" style="1" customWidth="1"/>
    <col min="10528" max="10528" width="22.85546875" style="1" customWidth="1"/>
    <col min="10529" max="10529" width="19.42578125" style="1" customWidth="1"/>
    <col min="10530" max="10530" width="22" style="1" customWidth="1"/>
    <col min="10531" max="10531" width="24.140625" style="1" customWidth="1"/>
    <col min="10532" max="10533" width="27.7109375" style="1" customWidth="1"/>
    <col min="10534" max="10534" width="20.7109375" style="1" customWidth="1"/>
    <col min="10535" max="10536" width="21.28515625" style="1" customWidth="1"/>
    <col min="10537" max="10537" width="16.140625" style="1" customWidth="1"/>
    <col min="10538" max="10750" width="11.42578125" style="1"/>
    <col min="10751" max="10751" width="2.7109375" style="1" customWidth="1"/>
    <col min="10752" max="10752" width="13" style="1" customWidth="1"/>
    <col min="10753" max="10753" width="8.140625" style="1" customWidth="1"/>
    <col min="10754" max="10754" width="21.28515625" style="1" customWidth="1"/>
    <col min="10755" max="10755" width="16.28515625" style="1" customWidth="1"/>
    <col min="10756" max="10756" width="19.85546875" style="1" customWidth="1"/>
    <col min="10757" max="10757" width="19.5703125" style="1" customWidth="1"/>
    <col min="10758" max="10758" width="18.28515625" style="1" customWidth="1"/>
    <col min="10759" max="10759" width="19.85546875" style="1" customWidth="1"/>
    <col min="10760" max="10760" width="19.5703125" style="1" customWidth="1"/>
    <col min="10761" max="10761" width="18.28515625" style="1" customWidth="1"/>
    <col min="10762" max="10762" width="14.5703125" style="1" customWidth="1"/>
    <col min="10763" max="10763" width="20.28515625" style="1" customWidth="1"/>
    <col min="10764" max="10764" width="24.140625" style="1" customWidth="1"/>
    <col min="10765" max="10765" width="26.85546875" style="1" customWidth="1"/>
    <col min="10766" max="10766" width="10" style="1" customWidth="1"/>
    <col min="10767" max="10767" width="15.5703125" style="1" customWidth="1"/>
    <col min="10768" max="10768" width="8.5703125" style="1" customWidth="1"/>
    <col min="10769" max="10769" width="15.140625" style="1" customWidth="1"/>
    <col min="10770" max="10770" width="14.85546875" style="1" customWidth="1"/>
    <col min="10771" max="10771" width="13.5703125" style="1" customWidth="1"/>
    <col min="10772" max="10772" width="8.5703125" style="1" customWidth="1"/>
    <col min="10773" max="10773" width="15.140625" style="1" customWidth="1"/>
    <col min="10774" max="10774" width="14.85546875" style="1" customWidth="1"/>
    <col min="10775" max="10775" width="13.5703125" style="1" customWidth="1"/>
    <col min="10776" max="10776" width="10.7109375" style="1" customWidth="1"/>
    <col min="10777" max="10777" width="10" style="1" customWidth="1"/>
    <col min="10778" max="10779" width="19.7109375" style="1" customWidth="1"/>
    <col min="10780" max="10782" width="8.85546875" style="1" customWidth="1"/>
    <col min="10783" max="10783" width="15.5703125" style="1" customWidth="1"/>
    <col min="10784" max="10784" width="22.85546875" style="1" customWidth="1"/>
    <col min="10785" max="10785" width="19.42578125" style="1" customWidth="1"/>
    <col min="10786" max="10786" width="22" style="1" customWidth="1"/>
    <col min="10787" max="10787" width="24.140625" style="1" customWidth="1"/>
    <col min="10788" max="10789" width="27.7109375" style="1" customWidth="1"/>
    <col min="10790" max="10790" width="20.7109375" style="1" customWidth="1"/>
    <col min="10791" max="10792" width="21.28515625" style="1" customWidth="1"/>
    <col min="10793" max="10793" width="16.140625" style="1" customWidth="1"/>
    <col min="10794" max="11006" width="11.42578125" style="1"/>
    <col min="11007" max="11007" width="2.7109375" style="1" customWidth="1"/>
    <col min="11008" max="11008" width="13" style="1" customWidth="1"/>
    <col min="11009" max="11009" width="8.140625" style="1" customWidth="1"/>
    <col min="11010" max="11010" width="21.28515625" style="1" customWidth="1"/>
    <col min="11011" max="11011" width="16.28515625" style="1" customWidth="1"/>
    <col min="11012" max="11012" width="19.85546875" style="1" customWidth="1"/>
    <col min="11013" max="11013" width="19.5703125" style="1" customWidth="1"/>
    <col min="11014" max="11014" width="18.28515625" style="1" customWidth="1"/>
    <col min="11015" max="11015" width="19.85546875" style="1" customWidth="1"/>
    <col min="11016" max="11016" width="19.5703125" style="1" customWidth="1"/>
    <col min="11017" max="11017" width="18.28515625" style="1" customWidth="1"/>
    <col min="11018" max="11018" width="14.5703125" style="1" customWidth="1"/>
    <col min="11019" max="11019" width="20.28515625" style="1" customWidth="1"/>
    <col min="11020" max="11020" width="24.140625" style="1" customWidth="1"/>
    <col min="11021" max="11021" width="26.85546875" style="1" customWidth="1"/>
    <col min="11022" max="11022" width="10" style="1" customWidth="1"/>
    <col min="11023" max="11023" width="15.5703125" style="1" customWidth="1"/>
    <col min="11024" max="11024" width="8.5703125" style="1" customWidth="1"/>
    <col min="11025" max="11025" width="15.140625" style="1" customWidth="1"/>
    <col min="11026" max="11026" width="14.85546875" style="1" customWidth="1"/>
    <col min="11027" max="11027" width="13.5703125" style="1" customWidth="1"/>
    <col min="11028" max="11028" width="8.5703125" style="1" customWidth="1"/>
    <col min="11029" max="11029" width="15.140625" style="1" customWidth="1"/>
    <col min="11030" max="11030" width="14.85546875" style="1" customWidth="1"/>
    <col min="11031" max="11031" width="13.5703125" style="1" customWidth="1"/>
    <col min="11032" max="11032" width="10.7109375" style="1" customWidth="1"/>
    <col min="11033" max="11033" width="10" style="1" customWidth="1"/>
    <col min="11034" max="11035" width="19.7109375" style="1" customWidth="1"/>
    <col min="11036" max="11038" width="8.85546875" style="1" customWidth="1"/>
    <col min="11039" max="11039" width="15.5703125" style="1" customWidth="1"/>
    <col min="11040" max="11040" width="22.85546875" style="1" customWidth="1"/>
    <col min="11041" max="11041" width="19.42578125" style="1" customWidth="1"/>
    <col min="11042" max="11042" width="22" style="1" customWidth="1"/>
    <col min="11043" max="11043" width="24.140625" style="1" customWidth="1"/>
    <col min="11044" max="11045" width="27.7109375" style="1" customWidth="1"/>
    <col min="11046" max="11046" width="20.7109375" style="1" customWidth="1"/>
    <col min="11047" max="11048" width="21.28515625" style="1" customWidth="1"/>
    <col min="11049" max="11049" width="16.140625" style="1" customWidth="1"/>
    <col min="11050" max="11262" width="11.42578125" style="1"/>
    <col min="11263" max="11263" width="2.7109375" style="1" customWidth="1"/>
    <col min="11264" max="11264" width="13" style="1" customWidth="1"/>
    <col min="11265" max="11265" width="8.140625" style="1" customWidth="1"/>
    <col min="11266" max="11266" width="21.28515625" style="1" customWidth="1"/>
    <col min="11267" max="11267" width="16.28515625" style="1" customWidth="1"/>
    <col min="11268" max="11268" width="19.85546875" style="1" customWidth="1"/>
    <col min="11269" max="11269" width="19.5703125" style="1" customWidth="1"/>
    <col min="11270" max="11270" width="18.28515625" style="1" customWidth="1"/>
    <col min="11271" max="11271" width="19.85546875" style="1" customWidth="1"/>
    <col min="11272" max="11272" width="19.5703125" style="1" customWidth="1"/>
    <col min="11273" max="11273" width="18.28515625" style="1" customWidth="1"/>
    <col min="11274" max="11274" width="14.5703125" style="1" customWidth="1"/>
    <col min="11275" max="11275" width="20.28515625" style="1" customWidth="1"/>
    <col min="11276" max="11276" width="24.140625" style="1" customWidth="1"/>
    <col min="11277" max="11277" width="26.85546875" style="1" customWidth="1"/>
    <col min="11278" max="11278" width="10" style="1" customWidth="1"/>
    <col min="11279" max="11279" width="15.5703125" style="1" customWidth="1"/>
    <col min="11280" max="11280" width="8.5703125" style="1" customWidth="1"/>
    <col min="11281" max="11281" width="15.140625" style="1" customWidth="1"/>
    <col min="11282" max="11282" width="14.85546875" style="1" customWidth="1"/>
    <col min="11283" max="11283" width="13.5703125" style="1" customWidth="1"/>
    <col min="11284" max="11284" width="8.5703125" style="1" customWidth="1"/>
    <col min="11285" max="11285" width="15.140625" style="1" customWidth="1"/>
    <col min="11286" max="11286" width="14.85546875" style="1" customWidth="1"/>
    <col min="11287" max="11287" width="13.5703125" style="1" customWidth="1"/>
    <col min="11288" max="11288" width="10.7109375" style="1" customWidth="1"/>
    <col min="11289" max="11289" width="10" style="1" customWidth="1"/>
    <col min="11290" max="11291" width="19.7109375" style="1" customWidth="1"/>
    <col min="11292" max="11294" width="8.85546875" style="1" customWidth="1"/>
    <col min="11295" max="11295" width="15.5703125" style="1" customWidth="1"/>
    <col min="11296" max="11296" width="22.85546875" style="1" customWidth="1"/>
    <col min="11297" max="11297" width="19.42578125" style="1" customWidth="1"/>
    <col min="11298" max="11298" width="22" style="1" customWidth="1"/>
    <col min="11299" max="11299" width="24.140625" style="1" customWidth="1"/>
    <col min="11300" max="11301" width="27.7109375" style="1" customWidth="1"/>
    <col min="11302" max="11302" width="20.7109375" style="1" customWidth="1"/>
    <col min="11303" max="11304" width="21.28515625" style="1" customWidth="1"/>
    <col min="11305" max="11305" width="16.140625" style="1" customWidth="1"/>
    <col min="11306" max="11518" width="11.42578125" style="1"/>
    <col min="11519" max="11519" width="2.7109375" style="1" customWidth="1"/>
    <col min="11520" max="11520" width="13" style="1" customWidth="1"/>
    <col min="11521" max="11521" width="8.140625" style="1" customWidth="1"/>
    <col min="11522" max="11522" width="21.28515625" style="1" customWidth="1"/>
    <col min="11523" max="11523" width="16.28515625" style="1" customWidth="1"/>
    <col min="11524" max="11524" width="19.85546875" style="1" customWidth="1"/>
    <col min="11525" max="11525" width="19.5703125" style="1" customWidth="1"/>
    <col min="11526" max="11526" width="18.28515625" style="1" customWidth="1"/>
    <col min="11527" max="11527" width="19.85546875" style="1" customWidth="1"/>
    <col min="11528" max="11528" width="19.5703125" style="1" customWidth="1"/>
    <col min="11529" max="11529" width="18.28515625" style="1" customWidth="1"/>
    <col min="11530" max="11530" width="14.5703125" style="1" customWidth="1"/>
    <col min="11531" max="11531" width="20.28515625" style="1" customWidth="1"/>
    <col min="11532" max="11532" width="24.140625" style="1" customWidth="1"/>
    <col min="11533" max="11533" width="26.85546875" style="1" customWidth="1"/>
    <col min="11534" max="11534" width="10" style="1" customWidth="1"/>
    <col min="11535" max="11535" width="15.5703125" style="1" customWidth="1"/>
    <col min="11536" max="11536" width="8.5703125" style="1" customWidth="1"/>
    <col min="11537" max="11537" width="15.140625" style="1" customWidth="1"/>
    <col min="11538" max="11538" width="14.85546875" style="1" customWidth="1"/>
    <col min="11539" max="11539" width="13.5703125" style="1" customWidth="1"/>
    <col min="11540" max="11540" width="8.5703125" style="1" customWidth="1"/>
    <col min="11541" max="11541" width="15.140625" style="1" customWidth="1"/>
    <col min="11542" max="11542" width="14.85546875" style="1" customWidth="1"/>
    <col min="11543" max="11543" width="13.5703125" style="1" customWidth="1"/>
    <col min="11544" max="11544" width="10.7109375" style="1" customWidth="1"/>
    <col min="11545" max="11545" width="10" style="1" customWidth="1"/>
    <col min="11546" max="11547" width="19.7109375" style="1" customWidth="1"/>
    <col min="11548" max="11550" width="8.85546875" style="1" customWidth="1"/>
    <col min="11551" max="11551" width="15.5703125" style="1" customWidth="1"/>
    <col min="11552" max="11552" width="22.85546875" style="1" customWidth="1"/>
    <col min="11553" max="11553" width="19.42578125" style="1" customWidth="1"/>
    <col min="11554" max="11554" width="22" style="1" customWidth="1"/>
    <col min="11555" max="11555" width="24.140625" style="1" customWidth="1"/>
    <col min="11556" max="11557" width="27.7109375" style="1" customWidth="1"/>
    <col min="11558" max="11558" width="20.7109375" style="1" customWidth="1"/>
    <col min="11559" max="11560" width="21.28515625" style="1" customWidth="1"/>
    <col min="11561" max="11561" width="16.140625" style="1" customWidth="1"/>
    <col min="11562" max="11774" width="11.42578125" style="1"/>
    <col min="11775" max="11775" width="2.7109375" style="1" customWidth="1"/>
    <col min="11776" max="11776" width="13" style="1" customWidth="1"/>
    <col min="11777" max="11777" width="8.140625" style="1" customWidth="1"/>
    <col min="11778" max="11778" width="21.28515625" style="1" customWidth="1"/>
    <col min="11779" max="11779" width="16.28515625" style="1" customWidth="1"/>
    <col min="11780" max="11780" width="19.85546875" style="1" customWidth="1"/>
    <col min="11781" max="11781" width="19.5703125" style="1" customWidth="1"/>
    <col min="11782" max="11782" width="18.28515625" style="1" customWidth="1"/>
    <col min="11783" max="11783" width="19.85546875" style="1" customWidth="1"/>
    <col min="11784" max="11784" width="19.5703125" style="1" customWidth="1"/>
    <col min="11785" max="11785" width="18.28515625" style="1" customWidth="1"/>
    <col min="11786" max="11786" width="14.5703125" style="1" customWidth="1"/>
    <col min="11787" max="11787" width="20.28515625" style="1" customWidth="1"/>
    <col min="11788" max="11788" width="24.140625" style="1" customWidth="1"/>
    <col min="11789" max="11789" width="26.85546875" style="1" customWidth="1"/>
    <col min="11790" max="11790" width="10" style="1" customWidth="1"/>
    <col min="11791" max="11791" width="15.5703125" style="1" customWidth="1"/>
    <col min="11792" max="11792" width="8.5703125" style="1" customWidth="1"/>
    <col min="11793" max="11793" width="15.140625" style="1" customWidth="1"/>
    <col min="11794" max="11794" width="14.85546875" style="1" customWidth="1"/>
    <col min="11795" max="11795" width="13.5703125" style="1" customWidth="1"/>
    <col min="11796" max="11796" width="8.5703125" style="1" customWidth="1"/>
    <col min="11797" max="11797" width="15.140625" style="1" customWidth="1"/>
    <col min="11798" max="11798" width="14.85546875" style="1" customWidth="1"/>
    <col min="11799" max="11799" width="13.5703125" style="1" customWidth="1"/>
    <col min="11800" max="11800" width="10.7109375" style="1" customWidth="1"/>
    <col min="11801" max="11801" width="10" style="1" customWidth="1"/>
    <col min="11802" max="11803" width="19.7109375" style="1" customWidth="1"/>
    <col min="11804" max="11806" width="8.85546875" style="1" customWidth="1"/>
    <col min="11807" max="11807" width="15.5703125" style="1" customWidth="1"/>
    <col min="11808" max="11808" width="22.85546875" style="1" customWidth="1"/>
    <col min="11809" max="11809" width="19.42578125" style="1" customWidth="1"/>
    <col min="11810" max="11810" width="22" style="1" customWidth="1"/>
    <col min="11811" max="11811" width="24.140625" style="1" customWidth="1"/>
    <col min="11812" max="11813" width="27.7109375" style="1" customWidth="1"/>
    <col min="11814" max="11814" width="20.7109375" style="1" customWidth="1"/>
    <col min="11815" max="11816" width="21.28515625" style="1" customWidth="1"/>
    <col min="11817" max="11817" width="16.140625" style="1" customWidth="1"/>
    <col min="11818" max="12030" width="11.42578125" style="1"/>
    <col min="12031" max="12031" width="2.7109375" style="1" customWidth="1"/>
    <col min="12032" max="12032" width="13" style="1" customWidth="1"/>
    <col min="12033" max="12033" width="8.140625" style="1" customWidth="1"/>
    <col min="12034" max="12034" width="21.28515625" style="1" customWidth="1"/>
    <col min="12035" max="12035" width="16.28515625" style="1" customWidth="1"/>
    <col min="12036" max="12036" width="19.85546875" style="1" customWidth="1"/>
    <col min="12037" max="12037" width="19.5703125" style="1" customWidth="1"/>
    <col min="12038" max="12038" width="18.28515625" style="1" customWidth="1"/>
    <col min="12039" max="12039" width="19.85546875" style="1" customWidth="1"/>
    <col min="12040" max="12040" width="19.5703125" style="1" customWidth="1"/>
    <col min="12041" max="12041" width="18.28515625" style="1" customWidth="1"/>
    <col min="12042" max="12042" width="14.5703125" style="1" customWidth="1"/>
    <col min="12043" max="12043" width="20.28515625" style="1" customWidth="1"/>
    <col min="12044" max="12044" width="24.140625" style="1" customWidth="1"/>
    <col min="12045" max="12045" width="26.85546875" style="1" customWidth="1"/>
    <col min="12046" max="12046" width="10" style="1" customWidth="1"/>
    <col min="12047" max="12047" width="15.5703125" style="1" customWidth="1"/>
    <col min="12048" max="12048" width="8.5703125" style="1" customWidth="1"/>
    <col min="12049" max="12049" width="15.140625" style="1" customWidth="1"/>
    <col min="12050" max="12050" width="14.85546875" style="1" customWidth="1"/>
    <col min="12051" max="12051" width="13.5703125" style="1" customWidth="1"/>
    <col min="12052" max="12052" width="8.5703125" style="1" customWidth="1"/>
    <col min="12053" max="12053" width="15.140625" style="1" customWidth="1"/>
    <col min="12054" max="12054" width="14.85546875" style="1" customWidth="1"/>
    <col min="12055" max="12055" width="13.5703125" style="1" customWidth="1"/>
    <col min="12056" max="12056" width="10.7109375" style="1" customWidth="1"/>
    <col min="12057" max="12057" width="10" style="1" customWidth="1"/>
    <col min="12058" max="12059" width="19.7109375" style="1" customWidth="1"/>
    <col min="12060" max="12062" width="8.85546875" style="1" customWidth="1"/>
    <col min="12063" max="12063" width="15.5703125" style="1" customWidth="1"/>
    <col min="12064" max="12064" width="22.85546875" style="1" customWidth="1"/>
    <col min="12065" max="12065" width="19.42578125" style="1" customWidth="1"/>
    <col min="12066" max="12066" width="22" style="1" customWidth="1"/>
    <col min="12067" max="12067" width="24.140625" style="1" customWidth="1"/>
    <col min="12068" max="12069" width="27.7109375" style="1" customWidth="1"/>
    <col min="12070" max="12070" width="20.7109375" style="1" customWidth="1"/>
    <col min="12071" max="12072" width="21.28515625" style="1" customWidth="1"/>
    <col min="12073" max="12073" width="16.140625" style="1" customWidth="1"/>
    <col min="12074" max="12286" width="11.42578125" style="1"/>
    <col min="12287" max="12287" width="2.7109375" style="1" customWidth="1"/>
    <col min="12288" max="12288" width="13" style="1" customWidth="1"/>
    <col min="12289" max="12289" width="8.140625" style="1" customWidth="1"/>
    <col min="12290" max="12290" width="21.28515625" style="1" customWidth="1"/>
    <col min="12291" max="12291" width="16.28515625" style="1" customWidth="1"/>
    <col min="12292" max="12292" width="19.85546875" style="1" customWidth="1"/>
    <col min="12293" max="12293" width="19.5703125" style="1" customWidth="1"/>
    <col min="12294" max="12294" width="18.28515625" style="1" customWidth="1"/>
    <col min="12295" max="12295" width="19.85546875" style="1" customWidth="1"/>
    <col min="12296" max="12296" width="19.5703125" style="1" customWidth="1"/>
    <col min="12297" max="12297" width="18.28515625" style="1" customWidth="1"/>
    <col min="12298" max="12298" width="14.5703125" style="1" customWidth="1"/>
    <col min="12299" max="12299" width="20.28515625" style="1" customWidth="1"/>
    <col min="12300" max="12300" width="24.140625" style="1" customWidth="1"/>
    <col min="12301" max="12301" width="26.85546875" style="1" customWidth="1"/>
    <col min="12302" max="12302" width="10" style="1" customWidth="1"/>
    <col min="12303" max="12303" width="15.5703125" style="1" customWidth="1"/>
    <col min="12304" max="12304" width="8.5703125" style="1" customWidth="1"/>
    <col min="12305" max="12305" width="15.140625" style="1" customWidth="1"/>
    <col min="12306" max="12306" width="14.85546875" style="1" customWidth="1"/>
    <col min="12307" max="12307" width="13.5703125" style="1" customWidth="1"/>
    <col min="12308" max="12308" width="8.5703125" style="1" customWidth="1"/>
    <col min="12309" max="12309" width="15.140625" style="1" customWidth="1"/>
    <col min="12310" max="12310" width="14.85546875" style="1" customWidth="1"/>
    <col min="12311" max="12311" width="13.5703125" style="1" customWidth="1"/>
    <col min="12312" max="12312" width="10.7109375" style="1" customWidth="1"/>
    <col min="12313" max="12313" width="10" style="1" customWidth="1"/>
    <col min="12314" max="12315" width="19.7109375" style="1" customWidth="1"/>
    <col min="12316" max="12318" width="8.85546875" style="1" customWidth="1"/>
    <col min="12319" max="12319" width="15.5703125" style="1" customWidth="1"/>
    <col min="12320" max="12320" width="22.85546875" style="1" customWidth="1"/>
    <col min="12321" max="12321" width="19.42578125" style="1" customWidth="1"/>
    <col min="12322" max="12322" width="22" style="1" customWidth="1"/>
    <col min="12323" max="12323" width="24.140625" style="1" customWidth="1"/>
    <col min="12324" max="12325" width="27.7109375" style="1" customWidth="1"/>
    <col min="12326" max="12326" width="20.7109375" style="1" customWidth="1"/>
    <col min="12327" max="12328" width="21.28515625" style="1" customWidth="1"/>
    <col min="12329" max="12329" width="16.140625" style="1" customWidth="1"/>
    <col min="12330" max="12542" width="11.42578125" style="1"/>
    <col min="12543" max="12543" width="2.7109375" style="1" customWidth="1"/>
    <col min="12544" max="12544" width="13" style="1" customWidth="1"/>
    <col min="12545" max="12545" width="8.140625" style="1" customWidth="1"/>
    <col min="12546" max="12546" width="21.28515625" style="1" customWidth="1"/>
    <col min="12547" max="12547" width="16.28515625" style="1" customWidth="1"/>
    <col min="12548" max="12548" width="19.85546875" style="1" customWidth="1"/>
    <col min="12549" max="12549" width="19.5703125" style="1" customWidth="1"/>
    <col min="12550" max="12550" width="18.28515625" style="1" customWidth="1"/>
    <col min="12551" max="12551" width="19.85546875" style="1" customWidth="1"/>
    <col min="12552" max="12552" width="19.5703125" style="1" customWidth="1"/>
    <col min="12553" max="12553" width="18.28515625" style="1" customWidth="1"/>
    <col min="12554" max="12554" width="14.5703125" style="1" customWidth="1"/>
    <col min="12555" max="12555" width="20.28515625" style="1" customWidth="1"/>
    <col min="12556" max="12556" width="24.140625" style="1" customWidth="1"/>
    <col min="12557" max="12557" width="26.85546875" style="1" customWidth="1"/>
    <col min="12558" max="12558" width="10" style="1" customWidth="1"/>
    <col min="12559" max="12559" width="15.5703125" style="1" customWidth="1"/>
    <col min="12560" max="12560" width="8.5703125" style="1" customWidth="1"/>
    <col min="12561" max="12561" width="15.140625" style="1" customWidth="1"/>
    <col min="12562" max="12562" width="14.85546875" style="1" customWidth="1"/>
    <col min="12563" max="12563" width="13.5703125" style="1" customWidth="1"/>
    <col min="12564" max="12564" width="8.5703125" style="1" customWidth="1"/>
    <col min="12565" max="12565" width="15.140625" style="1" customWidth="1"/>
    <col min="12566" max="12566" width="14.85546875" style="1" customWidth="1"/>
    <col min="12567" max="12567" width="13.5703125" style="1" customWidth="1"/>
    <col min="12568" max="12568" width="10.7109375" style="1" customWidth="1"/>
    <col min="12569" max="12569" width="10" style="1" customWidth="1"/>
    <col min="12570" max="12571" width="19.7109375" style="1" customWidth="1"/>
    <col min="12572" max="12574" width="8.85546875" style="1" customWidth="1"/>
    <col min="12575" max="12575" width="15.5703125" style="1" customWidth="1"/>
    <col min="12576" max="12576" width="22.85546875" style="1" customWidth="1"/>
    <col min="12577" max="12577" width="19.42578125" style="1" customWidth="1"/>
    <col min="12578" max="12578" width="22" style="1" customWidth="1"/>
    <col min="12579" max="12579" width="24.140625" style="1" customWidth="1"/>
    <col min="12580" max="12581" width="27.7109375" style="1" customWidth="1"/>
    <col min="12582" max="12582" width="20.7109375" style="1" customWidth="1"/>
    <col min="12583" max="12584" width="21.28515625" style="1" customWidth="1"/>
    <col min="12585" max="12585" width="16.140625" style="1" customWidth="1"/>
    <col min="12586" max="12798" width="11.42578125" style="1"/>
    <col min="12799" max="12799" width="2.7109375" style="1" customWidth="1"/>
    <col min="12800" max="12800" width="13" style="1" customWidth="1"/>
    <col min="12801" max="12801" width="8.140625" style="1" customWidth="1"/>
    <col min="12802" max="12802" width="21.28515625" style="1" customWidth="1"/>
    <col min="12803" max="12803" width="16.28515625" style="1" customWidth="1"/>
    <col min="12804" max="12804" width="19.85546875" style="1" customWidth="1"/>
    <col min="12805" max="12805" width="19.5703125" style="1" customWidth="1"/>
    <col min="12806" max="12806" width="18.28515625" style="1" customWidth="1"/>
    <col min="12807" max="12807" width="19.85546875" style="1" customWidth="1"/>
    <col min="12808" max="12808" width="19.5703125" style="1" customWidth="1"/>
    <col min="12809" max="12809" width="18.28515625" style="1" customWidth="1"/>
    <col min="12810" max="12810" width="14.5703125" style="1" customWidth="1"/>
    <col min="12811" max="12811" width="20.28515625" style="1" customWidth="1"/>
    <col min="12812" max="12812" width="24.140625" style="1" customWidth="1"/>
    <col min="12813" max="12813" width="26.85546875" style="1" customWidth="1"/>
    <col min="12814" max="12814" width="10" style="1" customWidth="1"/>
    <col min="12815" max="12815" width="15.5703125" style="1" customWidth="1"/>
    <col min="12816" max="12816" width="8.5703125" style="1" customWidth="1"/>
    <col min="12817" max="12817" width="15.140625" style="1" customWidth="1"/>
    <col min="12818" max="12818" width="14.85546875" style="1" customWidth="1"/>
    <col min="12819" max="12819" width="13.5703125" style="1" customWidth="1"/>
    <col min="12820" max="12820" width="8.5703125" style="1" customWidth="1"/>
    <col min="12821" max="12821" width="15.140625" style="1" customWidth="1"/>
    <col min="12822" max="12822" width="14.85546875" style="1" customWidth="1"/>
    <col min="12823" max="12823" width="13.5703125" style="1" customWidth="1"/>
    <col min="12824" max="12824" width="10.7109375" style="1" customWidth="1"/>
    <col min="12825" max="12825" width="10" style="1" customWidth="1"/>
    <col min="12826" max="12827" width="19.7109375" style="1" customWidth="1"/>
    <col min="12828" max="12830" width="8.85546875" style="1" customWidth="1"/>
    <col min="12831" max="12831" width="15.5703125" style="1" customWidth="1"/>
    <col min="12832" max="12832" width="22.85546875" style="1" customWidth="1"/>
    <col min="12833" max="12833" width="19.42578125" style="1" customWidth="1"/>
    <col min="12834" max="12834" width="22" style="1" customWidth="1"/>
    <col min="12835" max="12835" width="24.140625" style="1" customWidth="1"/>
    <col min="12836" max="12837" width="27.7109375" style="1" customWidth="1"/>
    <col min="12838" max="12838" width="20.7109375" style="1" customWidth="1"/>
    <col min="12839" max="12840" width="21.28515625" style="1" customWidth="1"/>
    <col min="12841" max="12841" width="16.140625" style="1" customWidth="1"/>
    <col min="12842" max="13054" width="11.42578125" style="1"/>
    <col min="13055" max="13055" width="2.7109375" style="1" customWidth="1"/>
    <col min="13056" max="13056" width="13" style="1" customWidth="1"/>
    <col min="13057" max="13057" width="8.140625" style="1" customWidth="1"/>
    <col min="13058" max="13058" width="21.28515625" style="1" customWidth="1"/>
    <col min="13059" max="13059" width="16.28515625" style="1" customWidth="1"/>
    <col min="13060" max="13060" width="19.85546875" style="1" customWidth="1"/>
    <col min="13061" max="13061" width="19.5703125" style="1" customWidth="1"/>
    <col min="13062" max="13062" width="18.28515625" style="1" customWidth="1"/>
    <col min="13063" max="13063" width="19.85546875" style="1" customWidth="1"/>
    <col min="13064" max="13064" width="19.5703125" style="1" customWidth="1"/>
    <col min="13065" max="13065" width="18.28515625" style="1" customWidth="1"/>
    <col min="13066" max="13066" width="14.5703125" style="1" customWidth="1"/>
    <col min="13067" max="13067" width="20.28515625" style="1" customWidth="1"/>
    <col min="13068" max="13068" width="24.140625" style="1" customWidth="1"/>
    <col min="13069" max="13069" width="26.85546875" style="1" customWidth="1"/>
    <col min="13070" max="13070" width="10" style="1" customWidth="1"/>
    <col min="13071" max="13071" width="15.5703125" style="1" customWidth="1"/>
    <col min="13072" max="13072" width="8.5703125" style="1" customWidth="1"/>
    <col min="13073" max="13073" width="15.140625" style="1" customWidth="1"/>
    <col min="13074" max="13074" width="14.85546875" style="1" customWidth="1"/>
    <col min="13075" max="13075" width="13.5703125" style="1" customWidth="1"/>
    <col min="13076" max="13076" width="8.5703125" style="1" customWidth="1"/>
    <col min="13077" max="13077" width="15.140625" style="1" customWidth="1"/>
    <col min="13078" max="13078" width="14.85546875" style="1" customWidth="1"/>
    <col min="13079" max="13079" width="13.5703125" style="1" customWidth="1"/>
    <col min="13080" max="13080" width="10.7109375" style="1" customWidth="1"/>
    <col min="13081" max="13081" width="10" style="1" customWidth="1"/>
    <col min="13082" max="13083" width="19.7109375" style="1" customWidth="1"/>
    <col min="13084" max="13086" width="8.85546875" style="1" customWidth="1"/>
    <col min="13087" max="13087" width="15.5703125" style="1" customWidth="1"/>
    <col min="13088" max="13088" width="22.85546875" style="1" customWidth="1"/>
    <col min="13089" max="13089" width="19.42578125" style="1" customWidth="1"/>
    <col min="13090" max="13090" width="22" style="1" customWidth="1"/>
    <col min="13091" max="13091" width="24.140625" style="1" customWidth="1"/>
    <col min="13092" max="13093" width="27.7109375" style="1" customWidth="1"/>
    <col min="13094" max="13094" width="20.7109375" style="1" customWidth="1"/>
    <col min="13095" max="13096" width="21.28515625" style="1" customWidth="1"/>
    <col min="13097" max="13097" width="16.140625" style="1" customWidth="1"/>
    <col min="13098" max="13310" width="11.42578125" style="1"/>
    <col min="13311" max="13311" width="2.7109375" style="1" customWidth="1"/>
    <col min="13312" max="13312" width="13" style="1" customWidth="1"/>
    <col min="13313" max="13313" width="8.140625" style="1" customWidth="1"/>
    <col min="13314" max="13314" width="21.28515625" style="1" customWidth="1"/>
    <col min="13315" max="13315" width="16.28515625" style="1" customWidth="1"/>
    <col min="13316" max="13316" width="19.85546875" style="1" customWidth="1"/>
    <col min="13317" max="13317" width="19.5703125" style="1" customWidth="1"/>
    <col min="13318" max="13318" width="18.28515625" style="1" customWidth="1"/>
    <col min="13319" max="13319" width="19.85546875" style="1" customWidth="1"/>
    <col min="13320" max="13320" width="19.5703125" style="1" customWidth="1"/>
    <col min="13321" max="13321" width="18.28515625" style="1" customWidth="1"/>
    <col min="13322" max="13322" width="14.5703125" style="1" customWidth="1"/>
    <col min="13323" max="13323" width="20.28515625" style="1" customWidth="1"/>
    <col min="13324" max="13324" width="24.140625" style="1" customWidth="1"/>
    <col min="13325" max="13325" width="26.85546875" style="1" customWidth="1"/>
    <col min="13326" max="13326" width="10" style="1" customWidth="1"/>
    <col min="13327" max="13327" width="15.5703125" style="1" customWidth="1"/>
    <col min="13328" max="13328" width="8.5703125" style="1" customWidth="1"/>
    <col min="13329" max="13329" width="15.140625" style="1" customWidth="1"/>
    <col min="13330" max="13330" width="14.85546875" style="1" customWidth="1"/>
    <col min="13331" max="13331" width="13.5703125" style="1" customWidth="1"/>
    <col min="13332" max="13332" width="8.5703125" style="1" customWidth="1"/>
    <col min="13333" max="13333" width="15.140625" style="1" customWidth="1"/>
    <col min="13334" max="13334" width="14.85546875" style="1" customWidth="1"/>
    <col min="13335" max="13335" width="13.5703125" style="1" customWidth="1"/>
    <col min="13336" max="13336" width="10.7109375" style="1" customWidth="1"/>
    <col min="13337" max="13337" width="10" style="1" customWidth="1"/>
    <col min="13338" max="13339" width="19.7109375" style="1" customWidth="1"/>
    <col min="13340" max="13342" width="8.85546875" style="1" customWidth="1"/>
    <col min="13343" max="13343" width="15.5703125" style="1" customWidth="1"/>
    <col min="13344" max="13344" width="22.85546875" style="1" customWidth="1"/>
    <col min="13345" max="13345" width="19.42578125" style="1" customWidth="1"/>
    <col min="13346" max="13346" width="22" style="1" customWidth="1"/>
    <col min="13347" max="13347" width="24.140625" style="1" customWidth="1"/>
    <col min="13348" max="13349" width="27.7109375" style="1" customWidth="1"/>
    <col min="13350" max="13350" width="20.7109375" style="1" customWidth="1"/>
    <col min="13351" max="13352" width="21.28515625" style="1" customWidth="1"/>
    <col min="13353" max="13353" width="16.140625" style="1" customWidth="1"/>
    <col min="13354" max="13566" width="11.42578125" style="1"/>
    <col min="13567" max="13567" width="2.7109375" style="1" customWidth="1"/>
    <col min="13568" max="13568" width="13" style="1" customWidth="1"/>
    <col min="13569" max="13569" width="8.140625" style="1" customWidth="1"/>
    <col min="13570" max="13570" width="21.28515625" style="1" customWidth="1"/>
    <col min="13571" max="13571" width="16.28515625" style="1" customWidth="1"/>
    <col min="13572" max="13572" width="19.85546875" style="1" customWidth="1"/>
    <col min="13573" max="13573" width="19.5703125" style="1" customWidth="1"/>
    <col min="13574" max="13574" width="18.28515625" style="1" customWidth="1"/>
    <col min="13575" max="13575" width="19.85546875" style="1" customWidth="1"/>
    <col min="13576" max="13576" width="19.5703125" style="1" customWidth="1"/>
    <col min="13577" max="13577" width="18.28515625" style="1" customWidth="1"/>
    <col min="13578" max="13578" width="14.5703125" style="1" customWidth="1"/>
    <col min="13579" max="13579" width="20.28515625" style="1" customWidth="1"/>
    <col min="13580" max="13580" width="24.140625" style="1" customWidth="1"/>
    <col min="13581" max="13581" width="26.85546875" style="1" customWidth="1"/>
    <col min="13582" max="13582" width="10" style="1" customWidth="1"/>
    <col min="13583" max="13583" width="15.5703125" style="1" customWidth="1"/>
    <col min="13584" max="13584" width="8.5703125" style="1" customWidth="1"/>
    <col min="13585" max="13585" width="15.140625" style="1" customWidth="1"/>
    <col min="13586" max="13586" width="14.85546875" style="1" customWidth="1"/>
    <col min="13587" max="13587" width="13.5703125" style="1" customWidth="1"/>
    <col min="13588" max="13588" width="8.5703125" style="1" customWidth="1"/>
    <col min="13589" max="13589" width="15.140625" style="1" customWidth="1"/>
    <col min="13590" max="13590" width="14.85546875" style="1" customWidth="1"/>
    <col min="13591" max="13591" width="13.5703125" style="1" customWidth="1"/>
    <col min="13592" max="13592" width="10.7109375" style="1" customWidth="1"/>
    <col min="13593" max="13593" width="10" style="1" customWidth="1"/>
    <col min="13594" max="13595" width="19.7109375" style="1" customWidth="1"/>
    <col min="13596" max="13598" width="8.85546875" style="1" customWidth="1"/>
    <col min="13599" max="13599" width="15.5703125" style="1" customWidth="1"/>
    <col min="13600" max="13600" width="22.85546875" style="1" customWidth="1"/>
    <col min="13601" max="13601" width="19.42578125" style="1" customWidth="1"/>
    <col min="13602" max="13602" width="22" style="1" customWidth="1"/>
    <col min="13603" max="13603" width="24.140625" style="1" customWidth="1"/>
    <col min="13604" max="13605" width="27.7109375" style="1" customWidth="1"/>
    <col min="13606" max="13606" width="20.7109375" style="1" customWidth="1"/>
    <col min="13607" max="13608" width="21.28515625" style="1" customWidth="1"/>
    <col min="13609" max="13609" width="16.140625" style="1" customWidth="1"/>
    <col min="13610" max="13822" width="11.42578125" style="1"/>
    <col min="13823" max="13823" width="2.7109375" style="1" customWidth="1"/>
    <col min="13824" max="13824" width="13" style="1" customWidth="1"/>
    <col min="13825" max="13825" width="8.140625" style="1" customWidth="1"/>
    <col min="13826" max="13826" width="21.28515625" style="1" customWidth="1"/>
    <col min="13827" max="13827" width="16.28515625" style="1" customWidth="1"/>
    <col min="13828" max="13828" width="19.85546875" style="1" customWidth="1"/>
    <col min="13829" max="13829" width="19.5703125" style="1" customWidth="1"/>
    <col min="13830" max="13830" width="18.28515625" style="1" customWidth="1"/>
    <col min="13831" max="13831" width="19.85546875" style="1" customWidth="1"/>
    <col min="13832" max="13832" width="19.5703125" style="1" customWidth="1"/>
    <col min="13833" max="13833" width="18.28515625" style="1" customWidth="1"/>
    <col min="13834" max="13834" width="14.5703125" style="1" customWidth="1"/>
    <col min="13835" max="13835" width="20.28515625" style="1" customWidth="1"/>
    <col min="13836" max="13836" width="24.140625" style="1" customWidth="1"/>
    <col min="13837" max="13837" width="26.85546875" style="1" customWidth="1"/>
    <col min="13838" max="13838" width="10" style="1" customWidth="1"/>
    <col min="13839" max="13839" width="15.5703125" style="1" customWidth="1"/>
    <col min="13840" max="13840" width="8.5703125" style="1" customWidth="1"/>
    <col min="13841" max="13841" width="15.140625" style="1" customWidth="1"/>
    <col min="13842" max="13842" width="14.85546875" style="1" customWidth="1"/>
    <col min="13843" max="13843" width="13.5703125" style="1" customWidth="1"/>
    <col min="13844" max="13844" width="8.5703125" style="1" customWidth="1"/>
    <col min="13845" max="13845" width="15.140625" style="1" customWidth="1"/>
    <col min="13846" max="13846" width="14.85546875" style="1" customWidth="1"/>
    <col min="13847" max="13847" width="13.5703125" style="1" customWidth="1"/>
    <col min="13848" max="13848" width="10.7109375" style="1" customWidth="1"/>
    <col min="13849" max="13849" width="10" style="1" customWidth="1"/>
    <col min="13850" max="13851" width="19.7109375" style="1" customWidth="1"/>
    <col min="13852" max="13854" width="8.85546875" style="1" customWidth="1"/>
    <col min="13855" max="13855" width="15.5703125" style="1" customWidth="1"/>
    <col min="13856" max="13856" width="22.85546875" style="1" customWidth="1"/>
    <col min="13857" max="13857" width="19.42578125" style="1" customWidth="1"/>
    <col min="13858" max="13858" width="22" style="1" customWidth="1"/>
    <col min="13859" max="13859" width="24.140625" style="1" customWidth="1"/>
    <col min="13860" max="13861" width="27.7109375" style="1" customWidth="1"/>
    <col min="13862" max="13862" width="20.7109375" style="1" customWidth="1"/>
    <col min="13863" max="13864" width="21.28515625" style="1" customWidth="1"/>
    <col min="13865" max="13865" width="16.140625" style="1" customWidth="1"/>
    <col min="13866" max="14078" width="11.42578125" style="1"/>
    <col min="14079" max="14079" width="2.7109375" style="1" customWidth="1"/>
    <col min="14080" max="14080" width="13" style="1" customWidth="1"/>
    <col min="14081" max="14081" width="8.140625" style="1" customWidth="1"/>
    <col min="14082" max="14082" width="21.28515625" style="1" customWidth="1"/>
    <col min="14083" max="14083" width="16.28515625" style="1" customWidth="1"/>
    <col min="14084" max="14084" width="19.85546875" style="1" customWidth="1"/>
    <col min="14085" max="14085" width="19.5703125" style="1" customWidth="1"/>
    <col min="14086" max="14086" width="18.28515625" style="1" customWidth="1"/>
    <col min="14087" max="14087" width="19.85546875" style="1" customWidth="1"/>
    <col min="14088" max="14088" width="19.5703125" style="1" customWidth="1"/>
    <col min="14089" max="14089" width="18.28515625" style="1" customWidth="1"/>
    <col min="14090" max="14090" width="14.5703125" style="1" customWidth="1"/>
    <col min="14091" max="14091" width="20.28515625" style="1" customWidth="1"/>
    <col min="14092" max="14092" width="24.140625" style="1" customWidth="1"/>
    <col min="14093" max="14093" width="26.85546875" style="1" customWidth="1"/>
    <col min="14094" max="14094" width="10" style="1" customWidth="1"/>
    <col min="14095" max="14095" width="15.5703125" style="1" customWidth="1"/>
    <col min="14096" max="14096" width="8.5703125" style="1" customWidth="1"/>
    <col min="14097" max="14097" width="15.140625" style="1" customWidth="1"/>
    <col min="14098" max="14098" width="14.85546875" style="1" customWidth="1"/>
    <col min="14099" max="14099" width="13.5703125" style="1" customWidth="1"/>
    <col min="14100" max="14100" width="8.5703125" style="1" customWidth="1"/>
    <col min="14101" max="14101" width="15.140625" style="1" customWidth="1"/>
    <col min="14102" max="14102" width="14.85546875" style="1" customWidth="1"/>
    <col min="14103" max="14103" width="13.5703125" style="1" customWidth="1"/>
    <col min="14104" max="14104" width="10.7109375" style="1" customWidth="1"/>
    <col min="14105" max="14105" width="10" style="1" customWidth="1"/>
    <col min="14106" max="14107" width="19.7109375" style="1" customWidth="1"/>
    <col min="14108" max="14110" width="8.85546875" style="1" customWidth="1"/>
    <col min="14111" max="14111" width="15.5703125" style="1" customWidth="1"/>
    <col min="14112" max="14112" width="22.85546875" style="1" customWidth="1"/>
    <col min="14113" max="14113" width="19.42578125" style="1" customWidth="1"/>
    <col min="14114" max="14114" width="22" style="1" customWidth="1"/>
    <col min="14115" max="14115" width="24.140625" style="1" customWidth="1"/>
    <col min="14116" max="14117" width="27.7109375" style="1" customWidth="1"/>
    <col min="14118" max="14118" width="20.7109375" style="1" customWidth="1"/>
    <col min="14119" max="14120" width="21.28515625" style="1" customWidth="1"/>
    <col min="14121" max="14121" width="16.140625" style="1" customWidth="1"/>
    <col min="14122" max="14334" width="11.42578125" style="1"/>
    <col min="14335" max="14335" width="2.7109375" style="1" customWidth="1"/>
    <col min="14336" max="14336" width="13" style="1" customWidth="1"/>
    <col min="14337" max="14337" width="8.140625" style="1" customWidth="1"/>
    <col min="14338" max="14338" width="21.28515625" style="1" customWidth="1"/>
    <col min="14339" max="14339" width="16.28515625" style="1" customWidth="1"/>
    <col min="14340" max="14340" width="19.85546875" style="1" customWidth="1"/>
    <col min="14341" max="14341" width="19.5703125" style="1" customWidth="1"/>
    <col min="14342" max="14342" width="18.28515625" style="1" customWidth="1"/>
    <col min="14343" max="14343" width="19.85546875" style="1" customWidth="1"/>
    <col min="14344" max="14344" width="19.5703125" style="1" customWidth="1"/>
    <col min="14345" max="14345" width="18.28515625" style="1" customWidth="1"/>
    <col min="14346" max="14346" width="14.5703125" style="1" customWidth="1"/>
    <col min="14347" max="14347" width="20.28515625" style="1" customWidth="1"/>
    <col min="14348" max="14348" width="24.140625" style="1" customWidth="1"/>
    <col min="14349" max="14349" width="26.85546875" style="1" customWidth="1"/>
    <col min="14350" max="14350" width="10" style="1" customWidth="1"/>
    <col min="14351" max="14351" width="15.5703125" style="1" customWidth="1"/>
    <col min="14352" max="14352" width="8.5703125" style="1" customWidth="1"/>
    <col min="14353" max="14353" width="15.140625" style="1" customWidth="1"/>
    <col min="14354" max="14354" width="14.85546875" style="1" customWidth="1"/>
    <col min="14355" max="14355" width="13.5703125" style="1" customWidth="1"/>
    <col min="14356" max="14356" width="8.5703125" style="1" customWidth="1"/>
    <col min="14357" max="14357" width="15.140625" style="1" customWidth="1"/>
    <col min="14358" max="14358" width="14.85546875" style="1" customWidth="1"/>
    <col min="14359" max="14359" width="13.5703125" style="1" customWidth="1"/>
    <col min="14360" max="14360" width="10.7109375" style="1" customWidth="1"/>
    <col min="14361" max="14361" width="10" style="1" customWidth="1"/>
    <col min="14362" max="14363" width="19.7109375" style="1" customWidth="1"/>
    <col min="14364" max="14366" width="8.85546875" style="1" customWidth="1"/>
    <col min="14367" max="14367" width="15.5703125" style="1" customWidth="1"/>
    <col min="14368" max="14368" width="22.85546875" style="1" customWidth="1"/>
    <col min="14369" max="14369" width="19.42578125" style="1" customWidth="1"/>
    <col min="14370" max="14370" width="22" style="1" customWidth="1"/>
    <col min="14371" max="14371" width="24.140625" style="1" customWidth="1"/>
    <col min="14372" max="14373" width="27.7109375" style="1" customWidth="1"/>
    <col min="14374" max="14374" width="20.7109375" style="1" customWidth="1"/>
    <col min="14375" max="14376" width="21.28515625" style="1" customWidth="1"/>
    <col min="14377" max="14377" width="16.140625" style="1" customWidth="1"/>
    <col min="14378" max="14590" width="11.42578125" style="1"/>
    <col min="14591" max="14591" width="2.7109375" style="1" customWidth="1"/>
    <col min="14592" max="14592" width="13" style="1" customWidth="1"/>
    <col min="14593" max="14593" width="8.140625" style="1" customWidth="1"/>
    <col min="14594" max="14594" width="21.28515625" style="1" customWidth="1"/>
    <col min="14595" max="14595" width="16.28515625" style="1" customWidth="1"/>
    <col min="14596" max="14596" width="19.85546875" style="1" customWidth="1"/>
    <col min="14597" max="14597" width="19.5703125" style="1" customWidth="1"/>
    <col min="14598" max="14598" width="18.28515625" style="1" customWidth="1"/>
    <col min="14599" max="14599" width="19.85546875" style="1" customWidth="1"/>
    <col min="14600" max="14600" width="19.5703125" style="1" customWidth="1"/>
    <col min="14601" max="14601" width="18.28515625" style="1" customWidth="1"/>
    <col min="14602" max="14602" width="14.5703125" style="1" customWidth="1"/>
    <col min="14603" max="14603" width="20.28515625" style="1" customWidth="1"/>
    <col min="14604" max="14604" width="24.140625" style="1" customWidth="1"/>
    <col min="14605" max="14605" width="26.85546875" style="1" customWidth="1"/>
    <col min="14606" max="14606" width="10" style="1" customWidth="1"/>
    <col min="14607" max="14607" width="15.5703125" style="1" customWidth="1"/>
    <col min="14608" max="14608" width="8.5703125" style="1" customWidth="1"/>
    <col min="14609" max="14609" width="15.140625" style="1" customWidth="1"/>
    <col min="14610" max="14610" width="14.85546875" style="1" customWidth="1"/>
    <col min="14611" max="14611" width="13.5703125" style="1" customWidth="1"/>
    <col min="14612" max="14612" width="8.5703125" style="1" customWidth="1"/>
    <col min="14613" max="14613" width="15.140625" style="1" customWidth="1"/>
    <col min="14614" max="14614" width="14.85546875" style="1" customWidth="1"/>
    <col min="14615" max="14615" width="13.5703125" style="1" customWidth="1"/>
    <col min="14616" max="14616" width="10.7109375" style="1" customWidth="1"/>
    <col min="14617" max="14617" width="10" style="1" customWidth="1"/>
    <col min="14618" max="14619" width="19.7109375" style="1" customWidth="1"/>
    <col min="14620" max="14622" width="8.85546875" style="1" customWidth="1"/>
    <col min="14623" max="14623" width="15.5703125" style="1" customWidth="1"/>
    <col min="14624" max="14624" width="22.85546875" style="1" customWidth="1"/>
    <col min="14625" max="14625" width="19.42578125" style="1" customWidth="1"/>
    <col min="14626" max="14626" width="22" style="1" customWidth="1"/>
    <col min="14627" max="14627" width="24.140625" style="1" customWidth="1"/>
    <col min="14628" max="14629" width="27.7109375" style="1" customWidth="1"/>
    <col min="14630" max="14630" width="20.7109375" style="1" customWidth="1"/>
    <col min="14631" max="14632" width="21.28515625" style="1" customWidth="1"/>
    <col min="14633" max="14633" width="16.140625" style="1" customWidth="1"/>
    <col min="14634" max="14846" width="11.42578125" style="1"/>
    <col min="14847" max="14847" width="2.7109375" style="1" customWidth="1"/>
    <col min="14848" max="14848" width="13" style="1" customWidth="1"/>
    <col min="14849" max="14849" width="8.140625" style="1" customWidth="1"/>
    <col min="14850" max="14850" width="21.28515625" style="1" customWidth="1"/>
    <col min="14851" max="14851" width="16.28515625" style="1" customWidth="1"/>
    <col min="14852" max="14852" width="19.85546875" style="1" customWidth="1"/>
    <col min="14853" max="14853" width="19.5703125" style="1" customWidth="1"/>
    <col min="14854" max="14854" width="18.28515625" style="1" customWidth="1"/>
    <col min="14855" max="14855" width="19.85546875" style="1" customWidth="1"/>
    <col min="14856" max="14856" width="19.5703125" style="1" customWidth="1"/>
    <col min="14857" max="14857" width="18.28515625" style="1" customWidth="1"/>
    <col min="14858" max="14858" width="14.5703125" style="1" customWidth="1"/>
    <col min="14859" max="14859" width="20.28515625" style="1" customWidth="1"/>
    <col min="14860" max="14860" width="24.140625" style="1" customWidth="1"/>
    <col min="14861" max="14861" width="26.85546875" style="1" customWidth="1"/>
    <col min="14862" max="14862" width="10" style="1" customWidth="1"/>
    <col min="14863" max="14863" width="15.5703125" style="1" customWidth="1"/>
    <col min="14864" max="14864" width="8.5703125" style="1" customWidth="1"/>
    <col min="14865" max="14865" width="15.140625" style="1" customWidth="1"/>
    <col min="14866" max="14866" width="14.85546875" style="1" customWidth="1"/>
    <col min="14867" max="14867" width="13.5703125" style="1" customWidth="1"/>
    <col min="14868" max="14868" width="8.5703125" style="1" customWidth="1"/>
    <col min="14869" max="14869" width="15.140625" style="1" customWidth="1"/>
    <col min="14870" max="14870" width="14.85546875" style="1" customWidth="1"/>
    <col min="14871" max="14871" width="13.5703125" style="1" customWidth="1"/>
    <col min="14872" max="14872" width="10.7109375" style="1" customWidth="1"/>
    <col min="14873" max="14873" width="10" style="1" customWidth="1"/>
    <col min="14874" max="14875" width="19.7109375" style="1" customWidth="1"/>
    <col min="14876" max="14878" width="8.85546875" style="1" customWidth="1"/>
    <col min="14879" max="14879" width="15.5703125" style="1" customWidth="1"/>
    <col min="14880" max="14880" width="22.85546875" style="1" customWidth="1"/>
    <col min="14881" max="14881" width="19.42578125" style="1" customWidth="1"/>
    <col min="14882" max="14882" width="22" style="1" customWidth="1"/>
    <col min="14883" max="14883" width="24.140625" style="1" customWidth="1"/>
    <col min="14884" max="14885" width="27.7109375" style="1" customWidth="1"/>
    <col min="14886" max="14886" width="20.7109375" style="1" customWidth="1"/>
    <col min="14887" max="14888" width="21.28515625" style="1" customWidth="1"/>
    <col min="14889" max="14889" width="16.140625" style="1" customWidth="1"/>
    <col min="14890" max="15102" width="11.42578125" style="1"/>
    <col min="15103" max="15103" width="2.7109375" style="1" customWidth="1"/>
    <col min="15104" max="15104" width="13" style="1" customWidth="1"/>
    <col min="15105" max="15105" width="8.140625" style="1" customWidth="1"/>
    <col min="15106" max="15106" width="21.28515625" style="1" customWidth="1"/>
    <col min="15107" max="15107" width="16.28515625" style="1" customWidth="1"/>
    <col min="15108" max="15108" width="19.85546875" style="1" customWidth="1"/>
    <col min="15109" max="15109" width="19.5703125" style="1" customWidth="1"/>
    <col min="15110" max="15110" width="18.28515625" style="1" customWidth="1"/>
    <col min="15111" max="15111" width="19.85546875" style="1" customWidth="1"/>
    <col min="15112" max="15112" width="19.5703125" style="1" customWidth="1"/>
    <col min="15113" max="15113" width="18.28515625" style="1" customWidth="1"/>
    <col min="15114" max="15114" width="14.5703125" style="1" customWidth="1"/>
    <col min="15115" max="15115" width="20.28515625" style="1" customWidth="1"/>
    <col min="15116" max="15116" width="24.140625" style="1" customWidth="1"/>
    <col min="15117" max="15117" width="26.85546875" style="1" customWidth="1"/>
    <col min="15118" max="15118" width="10" style="1" customWidth="1"/>
    <col min="15119" max="15119" width="15.5703125" style="1" customWidth="1"/>
    <col min="15120" max="15120" width="8.5703125" style="1" customWidth="1"/>
    <col min="15121" max="15121" width="15.140625" style="1" customWidth="1"/>
    <col min="15122" max="15122" width="14.85546875" style="1" customWidth="1"/>
    <col min="15123" max="15123" width="13.5703125" style="1" customWidth="1"/>
    <col min="15124" max="15124" width="8.5703125" style="1" customWidth="1"/>
    <col min="15125" max="15125" width="15.140625" style="1" customWidth="1"/>
    <col min="15126" max="15126" width="14.85546875" style="1" customWidth="1"/>
    <col min="15127" max="15127" width="13.5703125" style="1" customWidth="1"/>
    <col min="15128" max="15128" width="10.7109375" style="1" customWidth="1"/>
    <col min="15129" max="15129" width="10" style="1" customWidth="1"/>
    <col min="15130" max="15131" width="19.7109375" style="1" customWidth="1"/>
    <col min="15132" max="15134" width="8.85546875" style="1" customWidth="1"/>
    <col min="15135" max="15135" width="15.5703125" style="1" customWidth="1"/>
    <col min="15136" max="15136" width="22.85546875" style="1" customWidth="1"/>
    <col min="15137" max="15137" width="19.42578125" style="1" customWidth="1"/>
    <col min="15138" max="15138" width="22" style="1" customWidth="1"/>
    <col min="15139" max="15139" width="24.140625" style="1" customWidth="1"/>
    <col min="15140" max="15141" width="27.7109375" style="1" customWidth="1"/>
    <col min="15142" max="15142" width="20.7109375" style="1" customWidth="1"/>
    <col min="15143" max="15144" width="21.28515625" style="1" customWidth="1"/>
    <col min="15145" max="15145" width="16.140625" style="1" customWidth="1"/>
    <col min="15146" max="15358" width="11.42578125" style="1"/>
    <col min="15359" max="15359" width="2.7109375" style="1" customWidth="1"/>
    <col min="15360" max="15360" width="13" style="1" customWidth="1"/>
    <col min="15361" max="15361" width="8.140625" style="1" customWidth="1"/>
    <col min="15362" max="15362" width="21.28515625" style="1" customWidth="1"/>
    <col min="15363" max="15363" width="16.28515625" style="1" customWidth="1"/>
    <col min="15364" max="15364" width="19.85546875" style="1" customWidth="1"/>
    <col min="15365" max="15365" width="19.5703125" style="1" customWidth="1"/>
    <col min="15366" max="15366" width="18.28515625" style="1" customWidth="1"/>
    <col min="15367" max="15367" width="19.85546875" style="1" customWidth="1"/>
    <col min="15368" max="15368" width="19.5703125" style="1" customWidth="1"/>
    <col min="15369" max="15369" width="18.28515625" style="1" customWidth="1"/>
    <col min="15370" max="15370" width="14.5703125" style="1" customWidth="1"/>
    <col min="15371" max="15371" width="20.28515625" style="1" customWidth="1"/>
    <col min="15372" max="15372" width="24.140625" style="1" customWidth="1"/>
    <col min="15373" max="15373" width="26.85546875" style="1" customWidth="1"/>
    <col min="15374" max="15374" width="10" style="1" customWidth="1"/>
    <col min="15375" max="15375" width="15.5703125" style="1" customWidth="1"/>
    <col min="15376" max="15376" width="8.5703125" style="1" customWidth="1"/>
    <col min="15377" max="15377" width="15.140625" style="1" customWidth="1"/>
    <col min="15378" max="15378" width="14.85546875" style="1" customWidth="1"/>
    <col min="15379" max="15379" width="13.5703125" style="1" customWidth="1"/>
    <col min="15380" max="15380" width="8.5703125" style="1" customWidth="1"/>
    <col min="15381" max="15381" width="15.140625" style="1" customWidth="1"/>
    <col min="15382" max="15382" width="14.85546875" style="1" customWidth="1"/>
    <col min="15383" max="15383" width="13.5703125" style="1" customWidth="1"/>
    <col min="15384" max="15384" width="10.7109375" style="1" customWidth="1"/>
    <col min="15385" max="15385" width="10" style="1" customWidth="1"/>
    <col min="15386" max="15387" width="19.7109375" style="1" customWidth="1"/>
    <col min="15388" max="15390" width="8.85546875" style="1" customWidth="1"/>
    <col min="15391" max="15391" width="15.5703125" style="1" customWidth="1"/>
    <col min="15392" max="15392" width="22.85546875" style="1" customWidth="1"/>
    <col min="15393" max="15393" width="19.42578125" style="1" customWidth="1"/>
    <col min="15394" max="15394" width="22" style="1" customWidth="1"/>
    <col min="15395" max="15395" width="24.140625" style="1" customWidth="1"/>
    <col min="15396" max="15397" width="27.7109375" style="1" customWidth="1"/>
    <col min="15398" max="15398" width="20.7109375" style="1" customWidth="1"/>
    <col min="15399" max="15400" width="21.28515625" style="1" customWidth="1"/>
    <col min="15401" max="15401" width="16.140625" style="1" customWidth="1"/>
    <col min="15402" max="15614" width="11.42578125" style="1"/>
    <col min="15615" max="15615" width="2.7109375" style="1" customWidth="1"/>
    <col min="15616" max="15616" width="13" style="1" customWidth="1"/>
    <col min="15617" max="15617" width="8.140625" style="1" customWidth="1"/>
    <col min="15618" max="15618" width="21.28515625" style="1" customWidth="1"/>
    <col min="15619" max="15619" width="16.28515625" style="1" customWidth="1"/>
    <col min="15620" max="15620" width="19.85546875" style="1" customWidth="1"/>
    <col min="15621" max="15621" width="19.5703125" style="1" customWidth="1"/>
    <col min="15622" max="15622" width="18.28515625" style="1" customWidth="1"/>
    <col min="15623" max="15623" width="19.85546875" style="1" customWidth="1"/>
    <col min="15624" max="15624" width="19.5703125" style="1" customWidth="1"/>
    <col min="15625" max="15625" width="18.28515625" style="1" customWidth="1"/>
    <col min="15626" max="15626" width="14.5703125" style="1" customWidth="1"/>
    <col min="15627" max="15627" width="20.28515625" style="1" customWidth="1"/>
    <col min="15628" max="15628" width="24.140625" style="1" customWidth="1"/>
    <col min="15629" max="15629" width="26.85546875" style="1" customWidth="1"/>
    <col min="15630" max="15630" width="10" style="1" customWidth="1"/>
    <col min="15631" max="15631" width="15.5703125" style="1" customWidth="1"/>
    <col min="15632" max="15632" width="8.5703125" style="1" customWidth="1"/>
    <col min="15633" max="15633" width="15.140625" style="1" customWidth="1"/>
    <col min="15634" max="15634" width="14.85546875" style="1" customWidth="1"/>
    <col min="15635" max="15635" width="13.5703125" style="1" customWidth="1"/>
    <col min="15636" max="15636" width="8.5703125" style="1" customWidth="1"/>
    <col min="15637" max="15637" width="15.140625" style="1" customWidth="1"/>
    <col min="15638" max="15638" width="14.85546875" style="1" customWidth="1"/>
    <col min="15639" max="15639" width="13.5703125" style="1" customWidth="1"/>
    <col min="15640" max="15640" width="10.7109375" style="1" customWidth="1"/>
    <col min="15641" max="15641" width="10" style="1" customWidth="1"/>
    <col min="15642" max="15643" width="19.7109375" style="1" customWidth="1"/>
    <col min="15644" max="15646" width="8.85546875" style="1" customWidth="1"/>
    <col min="15647" max="15647" width="15.5703125" style="1" customWidth="1"/>
    <col min="15648" max="15648" width="22.85546875" style="1" customWidth="1"/>
    <col min="15649" max="15649" width="19.42578125" style="1" customWidth="1"/>
    <col min="15650" max="15650" width="22" style="1" customWidth="1"/>
    <col min="15651" max="15651" width="24.140625" style="1" customWidth="1"/>
    <col min="15652" max="15653" width="27.7109375" style="1" customWidth="1"/>
    <col min="15654" max="15654" width="20.7109375" style="1" customWidth="1"/>
    <col min="15655" max="15656" width="21.28515625" style="1" customWidth="1"/>
    <col min="15657" max="15657" width="16.140625" style="1" customWidth="1"/>
    <col min="15658" max="15870" width="11.42578125" style="1"/>
    <col min="15871" max="15871" width="2.7109375" style="1" customWidth="1"/>
    <col min="15872" max="15872" width="13" style="1" customWidth="1"/>
    <col min="15873" max="15873" width="8.140625" style="1" customWidth="1"/>
    <col min="15874" max="15874" width="21.28515625" style="1" customWidth="1"/>
    <col min="15875" max="15875" width="16.28515625" style="1" customWidth="1"/>
    <col min="15876" max="15876" width="19.85546875" style="1" customWidth="1"/>
    <col min="15877" max="15877" width="19.5703125" style="1" customWidth="1"/>
    <col min="15878" max="15878" width="18.28515625" style="1" customWidth="1"/>
    <col min="15879" max="15879" width="19.85546875" style="1" customWidth="1"/>
    <col min="15880" max="15880" width="19.5703125" style="1" customWidth="1"/>
    <col min="15881" max="15881" width="18.28515625" style="1" customWidth="1"/>
    <col min="15882" max="15882" width="14.5703125" style="1" customWidth="1"/>
    <col min="15883" max="15883" width="20.28515625" style="1" customWidth="1"/>
    <col min="15884" max="15884" width="24.140625" style="1" customWidth="1"/>
    <col min="15885" max="15885" width="26.85546875" style="1" customWidth="1"/>
    <col min="15886" max="15886" width="10" style="1" customWidth="1"/>
    <col min="15887" max="15887" width="15.5703125" style="1" customWidth="1"/>
    <col min="15888" max="15888" width="8.5703125" style="1" customWidth="1"/>
    <col min="15889" max="15889" width="15.140625" style="1" customWidth="1"/>
    <col min="15890" max="15890" width="14.85546875" style="1" customWidth="1"/>
    <col min="15891" max="15891" width="13.5703125" style="1" customWidth="1"/>
    <col min="15892" max="15892" width="8.5703125" style="1" customWidth="1"/>
    <col min="15893" max="15893" width="15.140625" style="1" customWidth="1"/>
    <col min="15894" max="15894" width="14.85546875" style="1" customWidth="1"/>
    <col min="15895" max="15895" width="13.5703125" style="1" customWidth="1"/>
    <col min="15896" max="15896" width="10.7109375" style="1" customWidth="1"/>
    <col min="15897" max="15897" width="10" style="1" customWidth="1"/>
    <col min="15898" max="15899" width="19.7109375" style="1" customWidth="1"/>
    <col min="15900" max="15902" width="8.85546875" style="1" customWidth="1"/>
    <col min="15903" max="15903" width="15.5703125" style="1" customWidth="1"/>
    <col min="15904" max="15904" width="22.85546875" style="1" customWidth="1"/>
    <col min="15905" max="15905" width="19.42578125" style="1" customWidth="1"/>
    <col min="15906" max="15906" width="22" style="1" customWidth="1"/>
    <col min="15907" max="15907" width="24.140625" style="1" customWidth="1"/>
    <col min="15908" max="15909" width="27.7109375" style="1" customWidth="1"/>
    <col min="15910" max="15910" width="20.7109375" style="1" customWidth="1"/>
    <col min="15911" max="15912" width="21.28515625" style="1" customWidth="1"/>
    <col min="15913" max="15913" width="16.140625" style="1" customWidth="1"/>
    <col min="15914" max="16126" width="11.42578125" style="1"/>
    <col min="16127" max="16127" width="2.7109375" style="1" customWidth="1"/>
    <col min="16128" max="16128" width="13" style="1" customWidth="1"/>
    <col min="16129" max="16129" width="8.140625" style="1" customWidth="1"/>
    <col min="16130" max="16130" width="21.28515625" style="1" customWidth="1"/>
    <col min="16131" max="16131" width="16.28515625" style="1" customWidth="1"/>
    <col min="16132" max="16132" width="19.85546875" style="1" customWidth="1"/>
    <col min="16133" max="16133" width="19.5703125" style="1" customWidth="1"/>
    <col min="16134" max="16134" width="18.28515625" style="1" customWidth="1"/>
    <col min="16135" max="16135" width="19.85546875" style="1" customWidth="1"/>
    <col min="16136" max="16136" width="19.5703125" style="1" customWidth="1"/>
    <col min="16137" max="16137" width="18.28515625" style="1" customWidth="1"/>
    <col min="16138" max="16138" width="14.5703125" style="1" customWidth="1"/>
    <col min="16139" max="16139" width="20.28515625" style="1" customWidth="1"/>
    <col min="16140" max="16140" width="24.140625" style="1" customWidth="1"/>
    <col min="16141" max="16141" width="26.85546875" style="1" customWidth="1"/>
    <col min="16142" max="16142" width="10" style="1" customWidth="1"/>
    <col min="16143" max="16143" width="15.5703125" style="1" customWidth="1"/>
    <col min="16144" max="16144" width="8.5703125" style="1" customWidth="1"/>
    <col min="16145" max="16145" width="15.140625" style="1" customWidth="1"/>
    <col min="16146" max="16146" width="14.85546875" style="1" customWidth="1"/>
    <col min="16147" max="16147" width="13.5703125" style="1" customWidth="1"/>
    <col min="16148" max="16148" width="8.5703125" style="1" customWidth="1"/>
    <col min="16149" max="16149" width="15.140625" style="1" customWidth="1"/>
    <col min="16150" max="16150" width="14.85546875" style="1" customWidth="1"/>
    <col min="16151" max="16151" width="13.5703125" style="1" customWidth="1"/>
    <col min="16152" max="16152" width="10.7109375" style="1" customWidth="1"/>
    <col min="16153" max="16153" width="10" style="1" customWidth="1"/>
    <col min="16154" max="16155" width="19.7109375" style="1" customWidth="1"/>
    <col min="16156" max="16158" width="8.85546875" style="1" customWidth="1"/>
    <col min="16159" max="16159" width="15.5703125" style="1" customWidth="1"/>
    <col min="16160" max="16160" width="22.85546875" style="1" customWidth="1"/>
    <col min="16161" max="16161" width="19.42578125" style="1" customWidth="1"/>
    <col min="16162" max="16162" width="22" style="1" customWidth="1"/>
    <col min="16163" max="16163" width="24.140625" style="1" customWidth="1"/>
    <col min="16164" max="16165" width="27.7109375" style="1" customWidth="1"/>
    <col min="16166" max="16166" width="20.7109375" style="1" customWidth="1"/>
    <col min="16167" max="16168" width="21.28515625" style="1" customWidth="1"/>
    <col min="16169" max="16169" width="16.140625" style="1" customWidth="1"/>
    <col min="16170" max="16383" width="11.42578125" style="1"/>
    <col min="16384" max="16384" width="11.42578125" style="1" customWidth="1"/>
  </cols>
  <sheetData>
    <row r="1" spans="1:41" ht="33.950000000000003" customHeight="1" x14ac:dyDescent="0.2"/>
    <row r="2" spans="1:41" ht="33.950000000000003" customHeight="1" x14ac:dyDescent="0.2"/>
    <row r="3" spans="1:41" ht="20.100000000000001" customHeight="1" thickBot="1" x14ac:dyDescent="0.25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41" ht="13.5" thickTop="1" x14ac:dyDescent="0.2"/>
    <row r="5" spans="1:41" ht="15.75" x14ac:dyDescent="0.25">
      <c r="B5" s="16"/>
      <c r="C5" s="17"/>
    </row>
    <row r="6" spans="1:41" ht="15.75" x14ac:dyDescent="0.25">
      <c r="B6" s="55"/>
      <c r="C6" s="17"/>
    </row>
    <row r="7" spans="1:41" x14ac:dyDescent="0.2">
      <c r="B7" s="76"/>
      <c r="C7" s="77"/>
      <c r="D7" s="77"/>
      <c r="E7" s="77"/>
      <c r="F7" s="77"/>
      <c r="G7" s="77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1:41" ht="42.6" customHeight="1" thickBot="1" x14ac:dyDescent="0.25">
      <c r="B8" s="78"/>
      <c r="C8" s="86" t="s">
        <v>378</v>
      </c>
      <c r="D8" s="87" t="s">
        <v>377</v>
      </c>
      <c r="E8" s="87" t="s">
        <v>374</v>
      </c>
      <c r="F8" s="87" t="s">
        <v>379</v>
      </c>
      <c r="G8" s="79"/>
      <c r="H8" s="12"/>
      <c r="I8" s="12"/>
      <c r="J8" s="12"/>
      <c r="K8" s="12"/>
      <c r="L8" s="12"/>
      <c r="M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"/>
      <c r="AM8" s="1"/>
      <c r="AN8" s="1"/>
      <c r="AO8" s="1"/>
    </row>
    <row r="9" spans="1:41" ht="32.25" customHeight="1" x14ac:dyDescent="0.2">
      <c r="B9" s="80"/>
      <c r="C9" s="94" t="s">
        <v>310</v>
      </c>
      <c r="D9" s="95">
        <v>61418</v>
      </c>
      <c r="E9" s="96">
        <v>37166</v>
      </c>
      <c r="F9" s="102">
        <v>60.51</v>
      </c>
      <c r="G9" s="79"/>
      <c r="H9" s="12"/>
      <c r="I9" s="12"/>
      <c r="J9" s="12"/>
      <c r="K9" s="12"/>
      <c r="L9" s="12"/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"/>
      <c r="AM9" s="1"/>
      <c r="AN9" s="1"/>
      <c r="AO9" s="1"/>
    </row>
    <row r="10" spans="1:41" ht="32.25" customHeight="1" x14ac:dyDescent="0.2">
      <c r="B10" s="80"/>
      <c r="C10" s="97" t="s">
        <v>311</v>
      </c>
      <c r="D10" s="98">
        <v>75827</v>
      </c>
      <c r="E10" s="99">
        <v>45701</v>
      </c>
      <c r="F10" s="103">
        <v>60.27</v>
      </c>
      <c r="G10" s="79"/>
      <c r="H10" s="12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"/>
      <c r="AM10" s="1"/>
      <c r="AN10" s="1"/>
      <c r="AO10" s="1"/>
    </row>
    <row r="11" spans="1:41" ht="32.25" customHeight="1" x14ac:dyDescent="0.2">
      <c r="B11" s="80"/>
      <c r="C11" s="94" t="s">
        <v>312</v>
      </c>
      <c r="D11" s="95">
        <v>165899</v>
      </c>
      <c r="E11" s="96">
        <v>74390</v>
      </c>
      <c r="F11" s="102">
        <v>44.84</v>
      </c>
      <c r="G11" s="79"/>
      <c r="H11" s="12"/>
      <c r="I11" s="12"/>
      <c r="J11" s="12"/>
      <c r="K11" s="12"/>
      <c r="L11" s="12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"/>
      <c r="AM11" s="1"/>
      <c r="AN11" s="1"/>
      <c r="AO11" s="1"/>
    </row>
    <row r="12" spans="1:41" ht="32.25" customHeight="1" x14ac:dyDescent="0.2">
      <c r="B12" s="80"/>
      <c r="C12" s="97" t="s">
        <v>313</v>
      </c>
      <c r="D12" s="98">
        <v>135627</v>
      </c>
      <c r="E12" s="99">
        <v>71512</v>
      </c>
      <c r="F12" s="103">
        <v>52.73</v>
      </c>
      <c r="G12" s="79"/>
      <c r="H12" s="12"/>
      <c r="I12" s="12"/>
      <c r="J12" s="12"/>
      <c r="K12" s="12"/>
      <c r="L12" s="12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"/>
      <c r="AM12" s="1"/>
      <c r="AN12" s="1"/>
      <c r="AO12" s="1"/>
    </row>
    <row r="13" spans="1:41" ht="32.25" customHeight="1" x14ac:dyDescent="0.2">
      <c r="B13" s="80"/>
      <c r="C13" s="100" t="s">
        <v>314</v>
      </c>
      <c r="D13" s="98">
        <v>125730</v>
      </c>
      <c r="E13" s="99">
        <v>47707</v>
      </c>
      <c r="F13" s="103">
        <v>37.94</v>
      </c>
      <c r="G13" s="79"/>
      <c r="H13" s="12"/>
      <c r="I13" s="12"/>
      <c r="J13" s="12"/>
      <c r="K13" s="12"/>
      <c r="L13" s="12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"/>
      <c r="AM13" s="1"/>
      <c r="AN13" s="1"/>
      <c r="AO13" s="1"/>
    </row>
    <row r="14" spans="1:41" ht="3" customHeight="1" x14ac:dyDescent="0.2">
      <c r="B14" s="80"/>
      <c r="C14" s="88"/>
      <c r="D14" s="89"/>
      <c r="E14" s="90"/>
      <c r="F14" s="90"/>
      <c r="G14" s="79"/>
      <c r="H14" s="12"/>
      <c r="I14" s="12"/>
      <c r="J14" s="12"/>
      <c r="K14" s="12"/>
      <c r="L14" s="12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"/>
      <c r="AM14" s="1"/>
      <c r="AN14" s="1"/>
      <c r="AO14" s="1"/>
    </row>
    <row r="15" spans="1:41" ht="27" customHeight="1" thickBot="1" x14ac:dyDescent="0.25">
      <c r="B15" s="80"/>
      <c r="C15" s="91" t="s">
        <v>373</v>
      </c>
      <c r="D15" s="92">
        <v>564501</v>
      </c>
      <c r="E15" s="93">
        <v>276476</v>
      </c>
      <c r="F15" s="91">
        <v>48.98</v>
      </c>
      <c r="G15" s="79"/>
      <c r="H15" s="12"/>
      <c r="I15" s="12"/>
      <c r="J15" s="12"/>
      <c r="K15" s="12"/>
      <c r="L15" s="12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"/>
      <c r="AM15" s="1"/>
      <c r="AN15" s="1"/>
      <c r="AO15" s="1"/>
    </row>
    <row r="16" spans="1:41" ht="15.75" thickTop="1" x14ac:dyDescent="0.2">
      <c r="B16" s="78"/>
      <c r="C16" s="81"/>
      <c r="D16" s="82"/>
      <c r="E16" s="83"/>
      <c r="F16" s="83"/>
      <c r="G16" s="79"/>
      <c r="H16" s="12"/>
      <c r="I16" s="12"/>
      <c r="J16" s="12"/>
      <c r="K16" s="12"/>
      <c r="L16" s="12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"/>
      <c r="AM16" s="1"/>
      <c r="AN16" s="1"/>
      <c r="AO16" s="1"/>
    </row>
    <row r="17" spans="2:41" x14ac:dyDescent="0.2">
      <c r="B17" s="78"/>
      <c r="C17" s="84"/>
      <c r="D17" s="79"/>
      <c r="E17" s="85" t="s">
        <v>376</v>
      </c>
      <c r="F17" s="85">
        <f>E15/D15*100</f>
        <v>48.977061156667574</v>
      </c>
      <c r="G17" s="79"/>
      <c r="H17" s="12"/>
      <c r="I17" s="12"/>
      <c r="J17" s="12"/>
      <c r="K17" s="12"/>
      <c r="L17" s="12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"/>
      <c r="AM17" s="1"/>
      <c r="AN17" s="1"/>
      <c r="AO17" s="1"/>
    </row>
    <row r="18" spans="2:41" x14ac:dyDescent="0.2">
      <c r="B18" s="78"/>
      <c r="C18" s="84"/>
      <c r="D18" s="79"/>
      <c r="E18" s="79"/>
      <c r="F18" s="79"/>
      <c r="G18" s="79"/>
      <c r="H18" s="12"/>
      <c r="I18" s="12"/>
      <c r="J18" s="12"/>
      <c r="K18" s="12"/>
      <c r="L18" s="12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"/>
      <c r="AM18" s="1"/>
      <c r="AN18" s="1"/>
      <c r="AO18" s="1"/>
    </row>
    <row r="19" spans="2:41" x14ac:dyDescent="0.2">
      <c r="B19" s="11"/>
      <c r="C19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"/>
      <c r="AM19" s="1"/>
      <c r="AN19" s="1"/>
      <c r="AO19" s="1"/>
    </row>
    <row r="20" spans="2:41" x14ac:dyDescent="0.2">
      <c r="B20" s="11"/>
      <c r="C20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</row>
    <row r="21" spans="2:41" x14ac:dyDescent="0.2">
      <c r="B21" s="11"/>
      <c r="C2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</row>
    <row r="22" spans="2:41" x14ac:dyDescent="0.2">
      <c r="B22" s="11"/>
      <c r="C2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</row>
    <row r="23" spans="2:41" x14ac:dyDescent="0.2">
      <c r="B23" s="11"/>
      <c r="C2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</row>
    <row r="24" spans="2:41" x14ac:dyDescent="0.2">
      <c r="B24" s="11"/>
      <c r="C24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</row>
    <row r="25" spans="2:41" x14ac:dyDescent="0.2">
      <c r="B25" s="11"/>
      <c r="C25"/>
      <c r="D25" s="12"/>
      <c r="E25" s="12"/>
      <c r="F25" s="12"/>
      <c r="G25" s="12"/>
      <c r="H25" s="12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"/>
      <c r="AL25" s="1"/>
      <c r="AM25" s="1"/>
      <c r="AN25" s="1"/>
      <c r="AO25" s="1"/>
    </row>
    <row r="26" spans="2:41" ht="18" x14ac:dyDescent="0.25">
      <c r="B26" s="11"/>
      <c r="C26"/>
      <c r="D26" s="12"/>
      <c r="E26" s="107" t="s">
        <v>375</v>
      </c>
      <c r="F26" s="107"/>
      <c r="G26" s="107"/>
      <c r="H26" s="12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"/>
      <c r="AL26" s="1"/>
      <c r="AM26" s="1"/>
      <c r="AN26" s="1"/>
      <c r="AO26" s="1"/>
    </row>
    <row r="27" spans="2:41" ht="1.5" customHeight="1" x14ac:dyDescent="0.2">
      <c r="D27" s="14"/>
      <c r="E27" s="14"/>
      <c r="F27" s="14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"/>
      <c r="AL27" s="1"/>
      <c r="AM27" s="1"/>
      <c r="AN27" s="1"/>
      <c r="AO27" s="1"/>
    </row>
    <row r="28" spans="2:41" ht="19.5" customHeight="1" x14ac:dyDescent="0.2">
      <c r="D28" s="14"/>
      <c r="E28" s="52"/>
      <c r="F28" s="53"/>
      <c r="G28" s="54"/>
      <c r="H28" s="14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"/>
      <c r="AL28" s="1"/>
      <c r="AM28" s="1"/>
      <c r="AN28" s="1"/>
      <c r="AO28" s="1"/>
    </row>
    <row r="29" spans="2:41" ht="18" x14ac:dyDescent="0.25">
      <c r="D29" s="14"/>
      <c r="E29" s="101" t="s">
        <v>383</v>
      </c>
      <c r="F29" s="101" t="s">
        <v>384</v>
      </c>
      <c r="G29" s="101" t="s">
        <v>385</v>
      </c>
      <c r="H29" s="14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"/>
      <c r="AL29" s="1"/>
      <c r="AM29" s="1"/>
      <c r="AN29" s="1"/>
      <c r="AO29" s="1"/>
    </row>
    <row r="30" spans="2:41" x14ac:dyDescent="0.2">
      <c r="D30" s="14"/>
      <c r="E30" s="14"/>
      <c r="F30" s="14"/>
      <c r="G30" s="14"/>
      <c r="H30" s="14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"/>
      <c r="AL30" s="1"/>
      <c r="AM30" s="1"/>
      <c r="AN30" s="1"/>
      <c r="AO30" s="1"/>
    </row>
    <row r="31" spans="2:41" x14ac:dyDescent="0.2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2:41" x14ac:dyDescent="0.2"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2:41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</row>
    <row r="34" spans="2:41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</row>
    <row r="35" spans="2:41" ht="14.25" customHeight="1" x14ac:dyDescent="0.2"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</row>
    <row r="36" spans="2:41" ht="14.25" customHeight="1" x14ac:dyDescent="0.2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</row>
    <row r="37" spans="2:41" ht="14.25" customHeight="1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2:41" ht="14.25" customHeight="1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2:41" ht="15" customHeight="1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</row>
    <row r="40" spans="2:41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</row>
    <row r="41" spans="2:41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2:41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2:41" x14ac:dyDescent="0.2"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</row>
    <row r="44" spans="2:41" x14ac:dyDescent="0.2"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</row>
    <row r="45" spans="2:41" x14ac:dyDescent="0.2"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</row>
    <row r="46" spans="2:41" x14ac:dyDescent="0.2"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2:41" x14ac:dyDescent="0.2"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2:41" x14ac:dyDescent="0.2"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4:41" x14ac:dyDescent="0.2"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4:41" x14ac:dyDescent="0.2"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4:41" x14ac:dyDescent="0.2"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4:41" x14ac:dyDescent="0.2"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4:41" x14ac:dyDescent="0.2"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4:41" x14ac:dyDescent="0.2"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4:41" x14ac:dyDescent="0.2"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4:41" x14ac:dyDescent="0.2"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4:41" x14ac:dyDescent="0.2"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4:41" x14ac:dyDescent="0.2"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4:41" x14ac:dyDescent="0.2"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4:41" x14ac:dyDescent="0.2"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4:41" x14ac:dyDescent="0.2"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4:41" x14ac:dyDescent="0.2"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4:41" x14ac:dyDescent="0.2"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4:41" x14ac:dyDescent="0.2"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4:41" x14ac:dyDescent="0.2"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4:41" x14ac:dyDescent="0.2"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4:41" x14ac:dyDescent="0.2"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4:41" x14ac:dyDescent="0.2"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4:41" x14ac:dyDescent="0.2"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4:41" x14ac:dyDescent="0.2"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4:41" x14ac:dyDescent="0.2"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4:41" x14ac:dyDescent="0.2"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4:41" x14ac:dyDescent="0.2"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4:41" x14ac:dyDescent="0.2"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4:41" x14ac:dyDescent="0.2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4:41" x14ac:dyDescent="0.2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4:41" x14ac:dyDescent="0.2"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4:41" x14ac:dyDescent="0.2"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4:41" x14ac:dyDescent="0.2"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4:41" x14ac:dyDescent="0.2"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4:41" x14ac:dyDescent="0.2"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4:41" x14ac:dyDescent="0.2"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</row>
    <row r="83" spans="4:41" x14ac:dyDescent="0.2"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</row>
    <row r="84" spans="4:41" x14ac:dyDescent="0.2"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</row>
    <row r="85" spans="4:41" x14ac:dyDescent="0.2"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</row>
    <row r="86" spans="4:41" x14ac:dyDescent="0.2"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</row>
    <row r="87" spans="4:41" x14ac:dyDescent="0.2"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</row>
    <row r="88" spans="4:41" x14ac:dyDescent="0.2"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</row>
    <row r="89" spans="4:41" x14ac:dyDescent="0.2"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</row>
    <row r="90" spans="4:41" x14ac:dyDescent="0.2"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</row>
    <row r="91" spans="4:41" x14ac:dyDescent="0.2"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</row>
    <row r="92" spans="4:41" x14ac:dyDescent="0.2"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</row>
    <row r="93" spans="4:41" x14ac:dyDescent="0.2"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</row>
    <row r="94" spans="4:41" x14ac:dyDescent="0.2"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</row>
    <row r="95" spans="4:41" x14ac:dyDescent="0.2"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</row>
    <row r="96" spans="4:41" x14ac:dyDescent="0.2"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</row>
    <row r="97" spans="4:41" x14ac:dyDescent="0.2"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</row>
    <row r="98" spans="4:41" x14ac:dyDescent="0.2"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</row>
    <row r="99" spans="4:41" x14ac:dyDescent="0.2"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</row>
    <row r="100" spans="4:41" x14ac:dyDescent="0.2"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</row>
    <row r="101" spans="4:41" x14ac:dyDescent="0.2"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</row>
    <row r="102" spans="4:41" x14ac:dyDescent="0.2"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</row>
    <row r="103" spans="4:41" x14ac:dyDescent="0.2"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</row>
    <row r="104" spans="4:41" x14ac:dyDescent="0.2"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</row>
    <row r="105" spans="4:41" x14ac:dyDescent="0.2"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</row>
    <row r="106" spans="4:41" x14ac:dyDescent="0.2"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</row>
    <row r="107" spans="4:41" x14ac:dyDescent="0.2"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</row>
    <row r="108" spans="4:41" x14ac:dyDescent="0.2"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</row>
    <row r="109" spans="4:41" x14ac:dyDescent="0.2"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</row>
    <row r="110" spans="4:41" x14ac:dyDescent="0.2"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</row>
    <row r="111" spans="4:41" x14ac:dyDescent="0.2"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</row>
    <row r="112" spans="4:41" x14ac:dyDescent="0.2"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</row>
    <row r="113" spans="4:41" x14ac:dyDescent="0.2"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</row>
    <row r="114" spans="4:41" x14ac:dyDescent="0.2"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</row>
    <row r="115" spans="4:41" x14ac:dyDescent="0.2"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</row>
    <row r="116" spans="4:41" x14ac:dyDescent="0.2"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</row>
    <row r="117" spans="4:41" x14ac:dyDescent="0.2"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</row>
    <row r="118" spans="4:41" x14ac:dyDescent="0.2"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</row>
  </sheetData>
  <mergeCells count="1">
    <mergeCell ref="E26:G26"/>
  </mergeCells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5"/>
  <sheetViews>
    <sheetView workbookViewId="0">
      <selection sqref="A1:XFD1048576"/>
    </sheetView>
  </sheetViews>
  <sheetFormatPr baseColWidth="10" defaultRowHeight="12.75" x14ac:dyDescent="0.2"/>
  <cols>
    <col min="1" max="1" width="2.7109375" style="1" customWidth="1"/>
    <col min="2" max="2" width="13" style="1" customWidth="1"/>
    <col min="3" max="3" width="8.140625" style="2" customWidth="1"/>
    <col min="4" max="4" width="23.85546875" style="2" customWidth="1"/>
    <col min="5" max="5" width="16.28515625" style="2" customWidth="1"/>
    <col min="6" max="6" width="19.85546875" style="2" customWidth="1"/>
    <col min="7" max="7" width="21" style="2" customWidth="1"/>
    <col min="8" max="8" width="19.5703125" style="2" customWidth="1"/>
    <col min="9" max="9" width="18.28515625" style="2" customWidth="1"/>
    <col min="10" max="10" width="25" style="2" customWidth="1"/>
    <col min="11" max="11" width="16.140625" style="2" customWidth="1"/>
    <col min="12" max="12" width="18.140625" style="2" customWidth="1"/>
    <col min="13" max="13" width="21.7109375" style="2" customWidth="1"/>
    <col min="14" max="14" width="20.140625" style="2" customWidth="1"/>
    <col min="15" max="15" width="25.28515625" style="2" customWidth="1"/>
    <col min="16" max="16" width="23.85546875" style="2" customWidth="1"/>
    <col min="17" max="17" width="15.85546875" style="2" customWidth="1"/>
    <col min="18" max="18" width="14.42578125" style="2" customWidth="1"/>
    <col min="19" max="19" width="11.7109375" style="2" customWidth="1"/>
    <col min="20" max="20" width="11.5703125" style="2" customWidth="1"/>
    <col min="21" max="21" width="15.140625" style="2" customWidth="1"/>
    <col min="22" max="22" width="19.85546875" style="2" customWidth="1"/>
    <col min="23" max="23" width="16.42578125" style="2" customWidth="1"/>
    <col min="24" max="24" width="14.7109375" style="2" customWidth="1"/>
    <col min="25" max="25" width="13.5703125" style="2" customWidth="1"/>
    <col min="26" max="26" width="21.42578125" style="2" customWidth="1"/>
    <col min="27" max="27" width="21" style="2" customWidth="1"/>
    <col min="28" max="28" width="11.42578125" style="2" customWidth="1"/>
    <col min="29" max="29" width="13.42578125" style="2" customWidth="1"/>
    <col min="30" max="30" width="22.85546875" style="2" customWidth="1"/>
    <col min="31" max="31" width="17" style="2" customWidth="1"/>
    <col min="32" max="32" width="27.7109375" style="2" customWidth="1"/>
    <col min="33" max="33" width="17.5703125" style="2" customWidth="1"/>
    <col min="34" max="34" width="26.5703125" style="2" customWidth="1"/>
    <col min="35" max="35" width="20.5703125" style="2" customWidth="1"/>
    <col min="36" max="36" width="31.28515625" style="2" customWidth="1"/>
    <col min="37" max="37" width="21.28515625" style="2" customWidth="1"/>
    <col min="38" max="38" width="12.5703125" style="2" customWidth="1"/>
    <col min="39" max="39" width="22" style="2" customWidth="1"/>
    <col min="40" max="40" width="11.85546875" style="2" customWidth="1"/>
    <col min="41" max="256" width="11.42578125" style="1"/>
    <col min="257" max="257" width="2.7109375" style="1" customWidth="1"/>
    <col min="258" max="258" width="13" style="1" customWidth="1"/>
    <col min="259" max="259" width="8.140625" style="1" customWidth="1"/>
    <col min="260" max="260" width="23.85546875" style="1" customWidth="1"/>
    <col min="261" max="261" width="16.28515625" style="1" customWidth="1"/>
    <col min="262" max="262" width="19.85546875" style="1" customWidth="1"/>
    <col min="263" max="263" width="21" style="1" customWidth="1"/>
    <col min="264" max="264" width="19.5703125" style="1" customWidth="1"/>
    <col min="265" max="265" width="18.28515625" style="1" customWidth="1"/>
    <col min="266" max="266" width="25" style="1" customWidth="1"/>
    <col min="267" max="267" width="16.140625" style="1" customWidth="1"/>
    <col min="268" max="268" width="18.140625" style="1" customWidth="1"/>
    <col min="269" max="269" width="21.7109375" style="1" customWidth="1"/>
    <col min="270" max="270" width="20.140625" style="1" customWidth="1"/>
    <col min="271" max="271" width="25.28515625" style="1" customWidth="1"/>
    <col min="272" max="272" width="23.85546875" style="1" customWidth="1"/>
    <col min="273" max="273" width="15.85546875" style="1" customWidth="1"/>
    <col min="274" max="274" width="14.42578125" style="1" customWidth="1"/>
    <col min="275" max="275" width="11.7109375" style="1" customWidth="1"/>
    <col min="276" max="276" width="11.5703125" style="1" customWidth="1"/>
    <col min="277" max="277" width="15.140625" style="1" customWidth="1"/>
    <col min="278" max="278" width="19.85546875" style="1" customWidth="1"/>
    <col min="279" max="279" width="16.42578125" style="1" customWidth="1"/>
    <col min="280" max="280" width="14.7109375" style="1" customWidth="1"/>
    <col min="281" max="281" width="13.5703125" style="1" customWidth="1"/>
    <col min="282" max="282" width="21.42578125" style="1" customWidth="1"/>
    <col min="283" max="283" width="21" style="1" customWidth="1"/>
    <col min="284" max="284" width="11.42578125" style="1" customWidth="1"/>
    <col min="285" max="285" width="13.42578125" style="1" customWidth="1"/>
    <col min="286" max="286" width="22.85546875" style="1" customWidth="1"/>
    <col min="287" max="287" width="17" style="1" customWidth="1"/>
    <col min="288" max="288" width="27.7109375" style="1" customWidth="1"/>
    <col min="289" max="289" width="17.5703125" style="1" customWidth="1"/>
    <col min="290" max="290" width="26.5703125" style="1" customWidth="1"/>
    <col min="291" max="291" width="20.5703125" style="1" customWidth="1"/>
    <col min="292" max="292" width="31.28515625" style="1" customWidth="1"/>
    <col min="293" max="293" width="21.28515625" style="1" customWidth="1"/>
    <col min="294" max="294" width="12.5703125" style="1" customWidth="1"/>
    <col min="295" max="295" width="22" style="1" customWidth="1"/>
    <col min="296" max="296" width="11.85546875" style="1" customWidth="1"/>
    <col min="297" max="512" width="11.42578125" style="1"/>
    <col min="513" max="513" width="2.7109375" style="1" customWidth="1"/>
    <col min="514" max="514" width="13" style="1" customWidth="1"/>
    <col min="515" max="515" width="8.140625" style="1" customWidth="1"/>
    <col min="516" max="516" width="23.85546875" style="1" customWidth="1"/>
    <col min="517" max="517" width="16.28515625" style="1" customWidth="1"/>
    <col min="518" max="518" width="19.85546875" style="1" customWidth="1"/>
    <col min="519" max="519" width="21" style="1" customWidth="1"/>
    <col min="520" max="520" width="19.5703125" style="1" customWidth="1"/>
    <col min="521" max="521" width="18.28515625" style="1" customWidth="1"/>
    <col min="522" max="522" width="25" style="1" customWidth="1"/>
    <col min="523" max="523" width="16.140625" style="1" customWidth="1"/>
    <col min="524" max="524" width="18.140625" style="1" customWidth="1"/>
    <col min="525" max="525" width="21.7109375" style="1" customWidth="1"/>
    <col min="526" max="526" width="20.140625" style="1" customWidth="1"/>
    <col min="527" max="527" width="25.28515625" style="1" customWidth="1"/>
    <col min="528" max="528" width="23.85546875" style="1" customWidth="1"/>
    <col min="529" max="529" width="15.85546875" style="1" customWidth="1"/>
    <col min="530" max="530" width="14.42578125" style="1" customWidth="1"/>
    <col min="531" max="531" width="11.7109375" style="1" customWidth="1"/>
    <col min="532" max="532" width="11.5703125" style="1" customWidth="1"/>
    <col min="533" max="533" width="15.140625" style="1" customWidth="1"/>
    <col min="534" max="534" width="19.85546875" style="1" customWidth="1"/>
    <col min="535" max="535" width="16.42578125" style="1" customWidth="1"/>
    <col min="536" max="536" width="14.7109375" style="1" customWidth="1"/>
    <col min="537" max="537" width="13.5703125" style="1" customWidth="1"/>
    <col min="538" max="538" width="21.42578125" style="1" customWidth="1"/>
    <col min="539" max="539" width="21" style="1" customWidth="1"/>
    <col min="540" max="540" width="11.42578125" style="1" customWidth="1"/>
    <col min="541" max="541" width="13.42578125" style="1" customWidth="1"/>
    <col min="542" max="542" width="22.85546875" style="1" customWidth="1"/>
    <col min="543" max="543" width="17" style="1" customWidth="1"/>
    <col min="544" max="544" width="27.7109375" style="1" customWidth="1"/>
    <col min="545" max="545" width="17.5703125" style="1" customWidth="1"/>
    <col min="546" max="546" width="26.5703125" style="1" customWidth="1"/>
    <col min="547" max="547" width="20.5703125" style="1" customWidth="1"/>
    <col min="548" max="548" width="31.28515625" style="1" customWidth="1"/>
    <col min="549" max="549" width="21.28515625" style="1" customWidth="1"/>
    <col min="550" max="550" width="12.5703125" style="1" customWidth="1"/>
    <col min="551" max="551" width="22" style="1" customWidth="1"/>
    <col min="552" max="552" width="11.85546875" style="1" customWidth="1"/>
    <col min="553" max="768" width="11.42578125" style="1"/>
    <col min="769" max="769" width="2.7109375" style="1" customWidth="1"/>
    <col min="770" max="770" width="13" style="1" customWidth="1"/>
    <col min="771" max="771" width="8.140625" style="1" customWidth="1"/>
    <col min="772" max="772" width="23.85546875" style="1" customWidth="1"/>
    <col min="773" max="773" width="16.28515625" style="1" customWidth="1"/>
    <col min="774" max="774" width="19.85546875" style="1" customWidth="1"/>
    <col min="775" max="775" width="21" style="1" customWidth="1"/>
    <col min="776" max="776" width="19.5703125" style="1" customWidth="1"/>
    <col min="777" max="777" width="18.28515625" style="1" customWidth="1"/>
    <col min="778" max="778" width="25" style="1" customWidth="1"/>
    <col min="779" max="779" width="16.140625" style="1" customWidth="1"/>
    <col min="780" max="780" width="18.140625" style="1" customWidth="1"/>
    <col min="781" max="781" width="21.7109375" style="1" customWidth="1"/>
    <col min="782" max="782" width="20.140625" style="1" customWidth="1"/>
    <col min="783" max="783" width="25.28515625" style="1" customWidth="1"/>
    <col min="784" max="784" width="23.85546875" style="1" customWidth="1"/>
    <col min="785" max="785" width="15.85546875" style="1" customWidth="1"/>
    <col min="786" max="786" width="14.42578125" style="1" customWidth="1"/>
    <col min="787" max="787" width="11.7109375" style="1" customWidth="1"/>
    <col min="788" max="788" width="11.5703125" style="1" customWidth="1"/>
    <col min="789" max="789" width="15.140625" style="1" customWidth="1"/>
    <col min="790" max="790" width="19.85546875" style="1" customWidth="1"/>
    <col min="791" max="791" width="16.42578125" style="1" customWidth="1"/>
    <col min="792" max="792" width="14.7109375" style="1" customWidth="1"/>
    <col min="793" max="793" width="13.5703125" style="1" customWidth="1"/>
    <col min="794" max="794" width="21.42578125" style="1" customWidth="1"/>
    <col min="795" max="795" width="21" style="1" customWidth="1"/>
    <col min="796" max="796" width="11.42578125" style="1" customWidth="1"/>
    <col min="797" max="797" width="13.42578125" style="1" customWidth="1"/>
    <col min="798" max="798" width="22.85546875" style="1" customWidth="1"/>
    <col min="799" max="799" width="17" style="1" customWidth="1"/>
    <col min="800" max="800" width="27.7109375" style="1" customWidth="1"/>
    <col min="801" max="801" width="17.5703125" style="1" customWidth="1"/>
    <col min="802" max="802" width="26.5703125" style="1" customWidth="1"/>
    <col min="803" max="803" width="20.5703125" style="1" customWidth="1"/>
    <col min="804" max="804" width="31.28515625" style="1" customWidth="1"/>
    <col min="805" max="805" width="21.28515625" style="1" customWidth="1"/>
    <col min="806" max="806" width="12.5703125" style="1" customWidth="1"/>
    <col min="807" max="807" width="22" style="1" customWidth="1"/>
    <col min="808" max="808" width="11.85546875" style="1" customWidth="1"/>
    <col min="809" max="1024" width="11.42578125" style="1"/>
    <col min="1025" max="1025" width="2.7109375" style="1" customWidth="1"/>
    <col min="1026" max="1026" width="13" style="1" customWidth="1"/>
    <col min="1027" max="1027" width="8.140625" style="1" customWidth="1"/>
    <col min="1028" max="1028" width="23.85546875" style="1" customWidth="1"/>
    <col min="1029" max="1029" width="16.28515625" style="1" customWidth="1"/>
    <col min="1030" max="1030" width="19.85546875" style="1" customWidth="1"/>
    <col min="1031" max="1031" width="21" style="1" customWidth="1"/>
    <col min="1032" max="1032" width="19.5703125" style="1" customWidth="1"/>
    <col min="1033" max="1033" width="18.28515625" style="1" customWidth="1"/>
    <col min="1034" max="1034" width="25" style="1" customWidth="1"/>
    <col min="1035" max="1035" width="16.140625" style="1" customWidth="1"/>
    <col min="1036" max="1036" width="18.140625" style="1" customWidth="1"/>
    <col min="1037" max="1037" width="21.7109375" style="1" customWidth="1"/>
    <col min="1038" max="1038" width="20.140625" style="1" customWidth="1"/>
    <col min="1039" max="1039" width="25.28515625" style="1" customWidth="1"/>
    <col min="1040" max="1040" width="23.85546875" style="1" customWidth="1"/>
    <col min="1041" max="1041" width="15.85546875" style="1" customWidth="1"/>
    <col min="1042" max="1042" width="14.42578125" style="1" customWidth="1"/>
    <col min="1043" max="1043" width="11.7109375" style="1" customWidth="1"/>
    <col min="1044" max="1044" width="11.5703125" style="1" customWidth="1"/>
    <col min="1045" max="1045" width="15.140625" style="1" customWidth="1"/>
    <col min="1046" max="1046" width="19.85546875" style="1" customWidth="1"/>
    <col min="1047" max="1047" width="16.42578125" style="1" customWidth="1"/>
    <col min="1048" max="1048" width="14.7109375" style="1" customWidth="1"/>
    <col min="1049" max="1049" width="13.5703125" style="1" customWidth="1"/>
    <col min="1050" max="1050" width="21.42578125" style="1" customWidth="1"/>
    <col min="1051" max="1051" width="21" style="1" customWidth="1"/>
    <col min="1052" max="1052" width="11.42578125" style="1" customWidth="1"/>
    <col min="1053" max="1053" width="13.42578125" style="1" customWidth="1"/>
    <col min="1054" max="1054" width="22.85546875" style="1" customWidth="1"/>
    <col min="1055" max="1055" width="17" style="1" customWidth="1"/>
    <col min="1056" max="1056" width="27.7109375" style="1" customWidth="1"/>
    <col min="1057" max="1057" width="17.5703125" style="1" customWidth="1"/>
    <col min="1058" max="1058" width="26.5703125" style="1" customWidth="1"/>
    <col min="1059" max="1059" width="20.5703125" style="1" customWidth="1"/>
    <col min="1060" max="1060" width="31.28515625" style="1" customWidth="1"/>
    <col min="1061" max="1061" width="21.28515625" style="1" customWidth="1"/>
    <col min="1062" max="1062" width="12.5703125" style="1" customWidth="1"/>
    <col min="1063" max="1063" width="22" style="1" customWidth="1"/>
    <col min="1064" max="1064" width="11.85546875" style="1" customWidth="1"/>
    <col min="1065" max="1280" width="11.42578125" style="1"/>
    <col min="1281" max="1281" width="2.7109375" style="1" customWidth="1"/>
    <col min="1282" max="1282" width="13" style="1" customWidth="1"/>
    <col min="1283" max="1283" width="8.140625" style="1" customWidth="1"/>
    <col min="1284" max="1284" width="23.85546875" style="1" customWidth="1"/>
    <col min="1285" max="1285" width="16.28515625" style="1" customWidth="1"/>
    <col min="1286" max="1286" width="19.85546875" style="1" customWidth="1"/>
    <col min="1287" max="1287" width="21" style="1" customWidth="1"/>
    <col min="1288" max="1288" width="19.5703125" style="1" customWidth="1"/>
    <col min="1289" max="1289" width="18.28515625" style="1" customWidth="1"/>
    <col min="1290" max="1290" width="25" style="1" customWidth="1"/>
    <col min="1291" max="1291" width="16.140625" style="1" customWidth="1"/>
    <col min="1292" max="1292" width="18.140625" style="1" customWidth="1"/>
    <col min="1293" max="1293" width="21.7109375" style="1" customWidth="1"/>
    <col min="1294" max="1294" width="20.140625" style="1" customWidth="1"/>
    <col min="1295" max="1295" width="25.28515625" style="1" customWidth="1"/>
    <col min="1296" max="1296" width="23.85546875" style="1" customWidth="1"/>
    <col min="1297" max="1297" width="15.85546875" style="1" customWidth="1"/>
    <col min="1298" max="1298" width="14.42578125" style="1" customWidth="1"/>
    <col min="1299" max="1299" width="11.7109375" style="1" customWidth="1"/>
    <col min="1300" max="1300" width="11.5703125" style="1" customWidth="1"/>
    <col min="1301" max="1301" width="15.140625" style="1" customWidth="1"/>
    <col min="1302" max="1302" width="19.85546875" style="1" customWidth="1"/>
    <col min="1303" max="1303" width="16.42578125" style="1" customWidth="1"/>
    <col min="1304" max="1304" width="14.7109375" style="1" customWidth="1"/>
    <col min="1305" max="1305" width="13.5703125" style="1" customWidth="1"/>
    <col min="1306" max="1306" width="21.42578125" style="1" customWidth="1"/>
    <col min="1307" max="1307" width="21" style="1" customWidth="1"/>
    <col min="1308" max="1308" width="11.42578125" style="1" customWidth="1"/>
    <col min="1309" max="1309" width="13.42578125" style="1" customWidth="1"/>
    <col min="1310" max="1310" width="22.85546875" style="1" customWidth="1"/>
    <col min="1311" max="1311" width="17" style="1" customWidth="1"/>
    <col min="1312" max="1312" width="27.7109375" style="1" customWidth="1"/>
    <col min="1313" max="1313" width="17.5703125" style="1" customWidth="1"/>
    <col min="1314" max="1314" width="26.5703125" style="1" customWidth="1"/>
    <col min="1315" max="1315" width="20.5703125" style="1" customWidth="1"/>
    <col min="1316" max="1316" width="31.28515625" style="1" customWidth="1"/>
    <col min="1317" max="1317" width="21.28515625" style="1" customWidth="1"/>
    <col min="1318" max="1318" width="12.5703125" style="1" customWidth="1"/>
    <col min="1319" max="1319" width="22" style="1" customWidth="1"/>
    <col min="1320" max="1320" width="11.85546875" style="1" customWidth="1"/>
    <col min="1321" max="1536" width="11.42578125" style="1"/>
    <col min="1537" max="1537" width="2.7109375" style="1" customWidth="1"/>
    <col min="1538" max="1538" width="13" style="1" customWidth="1"/>
    <col min="1539" max="1539" width="8.140625" style="1" customWidth="1"/>
    <col min="1540" max="1540" width="23.85546875" style="1" customWidth="1"/>
    <col min="1541" max="1541" width="16.28515625" style="1" customWidth="1"/>
    <col min="1542" max="1542" width="19.85546875" style="1" customWidth="1"/>
    <col min="1543" max="1543" width="21" style="1" customWidth="1"/>
    <col min="1544" max="1544" width="19.5703125" style="1" customWidth="1"/>
    <col min="1545" max="1545" width="18.28515625" style="1" customWidth="1"/>
    <col min="1546" max="1546" width="25" style="1" customWidth="1"/>
    <col min="1547" max="1547" width="16.140625" style="1" customWidth="1"/>
    <col min="1548" max="1548" width="18.140625" style="1" customWidth="1"/>
    <col min="1549" max="1549" width="21.7109375" style="1" customWidth="1"/>
    <col min="1550" max="1550" width="20.140625" style="1" customWidth="1"/>
    <col min="1551" max="1551" width="25.28515625" style="1" customWidth="1"/>
    <col min="1552" max="1552" width="23.85546875" style="1" customWidth="1"/>
    <col min="1553" max="1553" width="15.85546875" style="1" customWidth="1"/>
    <col min="1554" max="1554" width="14.42578125" style="1" customWidth="1"/>
    <col min="1555" max="1555" width="11.7109375" style="1" customWidth="1"/>
    <col min="1556" max="1556" width="11.5703125" style="1" customWidth="1"/>
    <col min="1557" max="1557" width="15.140625" style="1" customWidth="1"/>
    <col min="1558" max="1558" width="19.85546875" style="1" customWidth="1"/>
    <col min="1559" max="1559" width="16.42578125" style="1" customWidth="1"/>
    <col min="1560" max="1560" width="14.7109375" style="1" customWidth="1"/>
    <col min="1561" max="1561" width="13.5703125" style="1" customWidth="1"/>
    <col min="1562" max="1562" width="21.42578125" style="1" customWidth="1"/>
    <col min="1563" max="1563" width="21" style="1" customWidth="1"/>
    <col min="1564" max="1564" width="11.42578125" style="1" customWidth="1"/>
    <col min="1565" max="1565" width="13.42578125" style="1" customWidth="1"/>
    <col min="1566" max="1566" width="22.85546875" style="1" customWidth="1"/>
    <col min="1567" max="1567" width="17" style="1" customWidth="1"/>
    <col min="1568" max="1568" width="27.7109375" style="1" customWidth="1"/>
    <col min="1569" max="1569" width="17.5703125" style="1" customWidth="1"/>
    <col min="1570" max="1570" width="26.5703125" style="1" customWidth="1"/>
    <col min="1571" max="1571" width="20.5703125" style="1" customWidth="1"/>
    <col min="1572" max="1572" width="31.28515625" style="1" customWidth="1"/>
    <col min="1573" max="1573" width="21.28515625" style="1" customWidth="1"/>
    <col min="1574" max="1574" width="12.5703125" style="1" customWidth="1"/>
    <col min="1575" max="1575" width="22" style="1" customWidth="1"/>
    <col min="1576" max="1576" width="11.85546875" style="1" customWidth="1"/>
    <col min="1577" max="1792" width="11.42578125" style="1"/>
    <col min="1793" max="1793" width="2.7109375" style="1" customWidth="1"/>
    <col min="1794" max="1794" width="13" style="1" customWidth="1"/>
    <col min="1795" max="1795" width="8.140625" style="1" customWidth="1"/>
    <col min="1796" max="1796" width="23.85546875" style="1" customWidth="1"/>
    <col min="1797" max="1797" width="16.28515625" style="1" customWidth="1"/>
    <col min="1798" max="1798" width="19.85546875" style="1" customWidth="1"/>
    <col min="1799" max="1799" width="21" style="1" customWidth="1"/>
    <col min="1800" max="1800" width="19.5703125" style="1" customWidth="1"/>
    <col min="1801" max="1801" width="18.28515625" style="1" customWidth="1"/>
    <col min="1802" max="1802" width="25" style="1" customWidth="1"/>
    <col min="1803" max="1803" width="16.140625" style="1" customWidth="1"/>
    <col min="1804" max="1804" width="18.140625" style="1" customWidth="1"/>
    <col min="1805" max="1805" width="21.7109375" style="1" customWidth="1"/>
    <col min="1806" max="1806" width="20.140625" style="1" customWidth="1"/>
    <col min="1807" max="1807" width="25.28515625" style="1" customWidth="1"/>
    <col min="1808" max="1808" width="23.85546875" style="1" customWidth="1"/>
    <col min="1809" max="1809" width="15.85546875" style="1" customWidth="1"/>
    <col min="1810" max="1810" width="14.42578125" style="1" customWidth="1"/>
    <col min="1811" max="1811" width="11.7109375" style="1" customWidth="1"/>
    <col min="1812" max="1812" width="11.5703125" style="1" customWidth="1"/>
    <col min="1813" max="1813" width="15.140625" style="1" customWidth="1"/>
    <col min="1814" max="1814" width="19.85546875" style="1" customWidth="1"/>
    <col min="1815" max="1815" width="16.42578125" style="1" customWidth="1"/>
    <col min="1816" max="1816" width="14.7109375" style="1" customWidth="1"/>
    <col min="1817" max="1817" width="13.5703125" style="1" customWidth="1"/>
    <col min="1818" max="1818" width="21.42578125" style="1" customWidth="1"/>
    <col min="1819" max="1819" width="21" style="1" customWidth="1"/>
    <col min="1820" max="1820" width="11.42578125" style="1" customWidth="1"/>
    <col min="1821" max="1821" width="13.42578125" style="1" customWidth="1"/>
    <col min="1822" max="1822" width="22.85546875" style="1" customWidth="1"/>
    <col min="1823" max="1823" width="17" style="1" customWidth="1"/>
    <col min="1824" max="1824" width="27.7109375" style="1" customWidth="1"/>
    <col min="1825" max="1825" width="17.5703125" style="1" customWidth="1"/>
    <col min="1826" max="1826" width="26.5703125" style="1" customWidth="1"/>
    <col min="1827" max="1827" width="20.5703125" style="1" customWidth="1"/>
    <col min="1828" max="1828" width="31.28515625" style="1" customWidth="1"/>
    <col min="1829" max="1829" width="21.28515625" style="1" customWidth="1"/>
    <col min="1830" max="1830" width="12.5703125" style="1" customWidth="1"/>
    <col min="1831" max="1831" width="22" style="1" customWidth="1"/>
    <col min="1832" max="1832" width="11.85546875" style="1" customWidth="1"/>
    <col min="1833" max="2048" width="11.42578125" style="1"/>
    <col min="2049" max="2049" width="2.7109375" style="1" customWidth="1"/>
    <col min="2050" max="2050" width="13" style="1" customWidth="1"/>
    <col min="2051" max="2051" width="8.140625" style="1" customWidth="1"/>
    <col min="2052" max="2052" width="23.85546875" style="1" customWidth="1"/>
    <col min="2053" max="2053" width="16.28515625" style="1" customWidth="1"/>
    <col min="2054" max="2054" width="19.85546875" style="1" customWidth="1"/>
    <col min="2055" max="2055" width="21" style="1" customWidth="1"/>
    <col min="2056" max="2056" width="19.5703125" style="1" customWidth="1"/>
    <col min="2057" max="2057" width="18.28515625" style="1" customWidth="1"/>
    <col min="2058" max="2058" width="25" style="1" customWidth="1"/>
    <col min="2059" max="2059" width="16.140625" style="1" customWidth="1"/>
    <col min="2060" max="2060" width="18.140625" style="1" customWidth="1"/>
    <col min="2061" max="2061" width="21.7109375" style="1" customWidth="1"/>
    <col min="2062" max="2062" width="20.140625" style="1" customWidth="1"/>
    <col min="2063" max="2063" width="25.28515625" style="1" customWidth="1"/>
    <col min="2064" max="2064" width="23.85546875" style="1" customWidth="1"/>
    <col min="2065" max="2065" width="15.85546875" style="1" customWidth="1"/>
    <col min="2066" max="2066" width="14.42578125" style="1" customWidth="1"/>
    <col min="2067" max="2067" width="11.7109375" style="1" customWidth="1"/>
    <col min="2068" max="2068" width="11.5703125" style="1" customWidth="1"/>
    <col min="2069" max="2069" width="15.140625" style="1" customWidth="1"/>
    <col min="2070" max="2070" width="19.85546875" style="1" customWidth="1"/>
    <col min="2071" max="2071" width="16.42578125" style="1" customWidth="1"/>
    <col min="2072" max="2072" width="14.7109375" style="1" customWidth="1"/>
    <col min="2073" max="2073" width="13.5703125" style="1" customWidth="1"/>
    <col min="2074" max="2074" width="21.42578125" style="1" customWidth="1"/>
    <col min="2075" max="2075" width="21" style="1" customWidth="1"/>
    <col min="2076" max="2076" width="11.42578125" style="1" customWidth="1"/>
    <col min="2077" max="2077" width="13.42578125" style="1" customWidth="1"/>
    <col min="2078" max="2078" width="22.85546875" style="1" customWidth="1"/>
    <col min="2079" max="2079" width="17" style="1" customWidth="1"/>
    <col min="2080" max="2080" width="27.7109375" style="1" customWidth="1"/>
    <col min="2081" max="2081" width="17.5703125" style="1" customWidth="1"/>
    <col min="2082" max="2082" width="26.5703125" style="1" customWidth="1"/>
    <col min="2083" max="2083" width="20.5703125" style="1" customWidth="1"/>
    <col min="2084" max="2084" width="31.28515625" style="1" customWidth="1"/>
    <col min="2085" max="2085" width="21.28515625" style="1" customWidth="1"/>
    <col min="2086" max="2086" width="12.5703125" style="1" customWidth="1"/>
    <col min="2087" max="2087" width="22" style="1" customWidth="1"/>
    <col min="2088" max="2088" width="11.85546875" style="1" customWidth="1"/>
    <col min="2089" max="2304" width="11.42578125" style="1"/>
    <col min="2305" max="2305" width="2.7109375" style="1" customWidth="1"/>
    <col min="2306" max="2306" width="13" style="1" customWidth="1"/>
    <col min="2307" max="2307" width="8.140625" style="1" customWidth="1"/>
    <col min="2308" max="2308" width="23.85546875" style="1" customWidth="1"/>
    <col min="2309" max="2309" width="16.28515625" style="1" customWidth="1"/>
    <col min="2310" max="2310" width="19.85546875" style="1" customWidth="1"/>
    <col min="2311" max="2311" width="21" style="1" customWidth="1"/>
    <col min="2312" max="2312" width="19.5703125" style="1" customWidth="1"/>
    <col min="2313" max="2313" width="18.28515625" style="1" customWidth="1"/>
    <col min="2314" max="2314" width="25" style="1" customWidth="1"/>
    <col min="2315" max="2315" width="16.140625" style="1" customWidth="1"/>
    <col min="2316" max="2316" width="18.140625" style="1" customWidth="1"/>
    <col min="2317" max="2317" width="21.7109375" style="1" customWidth="1"/>
    <col min="2318" max="2318" width="20.140625" style="1" customWidth="1"/>
    <col min="2319" max="2319" width="25.28515625" style="1" customWidth="1"/>
    <col min="2320" max="2320" width="23.85546875" style="1" customWidth="1"/>
    <col min="2321" max="2321" width="15.85546875" style="1" customWidth="1"/>
    <col min="2322" max="2322" width="14.42578125" style="1" customWidth="1"/>
    <col min="2323" max="2323" width="11.7109375" style="1" customWidth="1"/>
    <col min="2324" max="2324" width="11.5703125" style="1" customWidth="1"/>
    <col min="2325" max="2325" width="15.140625" style="1" customWidth="1"/>
    <col min="2326" max="2326" width="19.85546875" style="1" customWidth="1"/>
    <col min="2327" max="2327" width="16.42578125" style="1" customWidth="1"/>
    <col min="2328" max="2328" width="14.7109375" style="1" customWidth="1"/>
    <col min="2329" max="2329" width="13.5703125" style="1" customWidth="1"/>
    <col min="2330" max="2330" width="21.42578125" style="1" customWidth="1"/>
    <col min="2331" max="2331" width="21" style="1" customWidth="1"/>
    <col min="2332" max="2332" width="11.42578125" style="1" customWidth="1"/>
    <col min="2333" max="2333" width="13.42578125" style="1" customWidth="1"/>
    <col min="2334" max="2334" width="22.85546875" style="1" customWidth="1"/>
    <col min="2335" max="2335" width="17" style="1" customWidth="1"/>
    <col min="2336" max="2336" width="27.7109375" style="1" customWidth="1"/>
    <col min="2337" max="2337" width="17.5703125" style="1" customWidth="1"/>
    <col min="2338" max="2338" width="26.5703125" style="1" customWidth="1"/>
    <col min="2339" max="2339" width="20.5703125" style="1" customWidth="1"/>
    <col min="2340" max="2340" width="31.28515625" style="1" customWidth="1"/>
    <col min="2341" max="2341" width="21.28515625" style="1" customWidth="1"/>
    <col min="2342" max="2342" width="12.5703125" style="1" customWidth="1"/>
    <col min="2343" max="2343" width="22" style="1" customWidth="1"/>
    <col min="2344" max="2344" width="11.85546875" style="1" customWidth="1"/>
    <col min="2345" max="2560" width="11.42578125" style="1"/>
    <col min="2561" max="2561" width="2.7109375" style="1" customWidth="1"/>
    <col min="2562" max="2562" width="13" style="1" customWidth="1"/>
    <col min="2563" max="2563" width="8.140625" style="1" customWidth="1"/>
    <col min="2564" max="2564" width="23.85546875" style="1" customWidth="1"/>
    <col min="2565" max="2565" width="16.28515625" style="1" customWidth="1"/>
    <col min="2566" max="2566" width="19.85546875" style="1" customWidth="1"/>
    <col min="2567" max="2567" width="21" style="1" customWidth="1"/>
    <col min="2568" max="2568" width="19.5703125" style="1" customWidth="1"/>
    <col min="2569" max="2569" width="18.28515625" style="1" customWidth="1"/>
    <col min="2570" max="2570" width="25" style="1" customWidth="1"/>
    <col min="2571" max="2571" width="16.140625" style="1" customWidth="1"/>
    <col min="2572" max="2572" width="18.140625" style="1" customWidth="1"/>
    <col min="2573" max="2573" width="21.7109375" style="1" customWidth="1"/>
    <col min="2574" max="2574" width="20.140625" style="1" customWidth="1"/>
    <col min="2575" max="2575" width="25.28515625" style="1" customWidth="1"/>
    <col min="2576" max="2576" width="23.85546875" style="1" customWidth="1"/>
    <col min="2577" max="2577" width="15.85546875" style="1" customWidth="1"/>
    <col min="2578" max="2578" width="14.42578125" style="1" customWidth="1"/>
    <col min="2579" max="2579" width="11.7109375" style="1" customWidth="1"/>
    <col min="2580" max="2580" width="11.5703125" style="1" customWidth="1"/>
    <col min="2581" max="2581" width="15.140625" style="1" customWidth="1"/>
    <col min="2582" max="2582" width="19.85546875" style="1" customWidth="1"/>
    <col min="2583" max="2583" width="16.42578125" style="1" customWidth="1"/>
    <col min="2584" max="2584" width="14.7109375" style="1" customWidth="1"/>
    <col min="2585" max="2585" width="13.5703125" style="1" customWidth="1"/>
    <col min="2586" max="2586" width="21.42578125" style="1" customWidth="1"/>
    <col min="2587" max="2587" width="21" style="1" customWidth="1"/>
    <col min="2588" max="2588" width="11.42578125" style="1" customWidth="1"/>
    <col min="2589" max="2589" width="13.42578125" style="1" customWidth="1"/>
    <col min="2590" max="2590" width="22.85546875" style="1" customWidth="1"/>
    <col min="2591" max="2591" width="17" style="1" customWidth="1"/>
    <col min="2592" max="2592" width="27.7109375" style="1" customWidth="1"/>
    <col min="2593" max="2593" width="17.5703125" style="1" customWidth="1"/>
    <col min="2594" max="2594" width="26.5703125" style="1" customWidth="1"/>
    <col min="2595" max="2595" width="20.5703125" style="1" customWidth="1"/>
    <col min="2596" max="2596" width="31.28515625" style="1" customWidth="1"/>
    <col min="2597" max="2597" width="21.28515625" style="1" customWidth="1"/>
    <col min="2598" max="2598" width="12.5703125" style="1" customWidth="1"/>
    <col min="2599" max="2599" width="22" style="1" customWidth="1"/>
    <col min="2600" max="2600" width="11.85546875" style="1" customWidth="1"/>
    <col min="2601" max="2816" width="11.42578125" style="1"/>
    <col min="2817" max="2817" width="2.7109375" style="1" customWidth="1"/>
    <col min="2818" max="2818" width="13" style="1" customWidth="1"/>
    <col min="2819" max="2819" width="8.140625" style="1" customWidth="1"/>
    <col min="2820" max="2820" width="23.85546875" style="1" customWidth="1"/>
    <col min="2821" max="2821" width="16.28515625" style="1" customWidth="1"/>
    <col min="2822" max="2822" width="19.85546875" style="1" customWidth="1"/>
    <col min="2823" max="2823" width="21" style="1" customWidth="1"/>
    <col min="2824" max="2824" width="19.5703125" style="1" customWidth="1"/>
    <col min="2825" max="2825" width="18.28515625" style="1" customWidth="1"/>
    <col min="2826" max="2826" width="25" style="1" customWidth="1"/>
    <col min="2827" max="2827" width="16.140625" style="1" customWidth="1"/>
    <col min="2828" max="2828" width="18.140625" style="1" customWidth="1"/>
    <col min="2829" max="2829" width="21.7109375" style="1" customWidth="1"/>
    <col min="2830" max="2830" width="20.140625" style="1" customWidth="1"/>
    <col min="2831" max="2831" width="25.28515625" style="1" customWidth="1"/>
    <col min="2832" max="2832" width="23.85546875" style="1" customWidth="1"/>
    <col min="2833" max="2833" width="15.85546875" style="1" customWidth="1"/>
    <col min="2834" max="2834" width="14.42578125" style="1" customWidth="1"/>
    <col min="2835" max="2835" width="11.7109375" style="1" customWidth="1"/>
    <col min="2836" max="2836" width="11.5703125" style="1" customWidth="1"/>
    <col min="2837" max="2837" width="15.140625" style="1" customWidth="1"/>
    <col min="2838" max="2838" width="19.85546875" style="1" customWidth="1"/>
    <col min="2839" max="2839" width="16.42578125" style="1" customWidth="1"/>
    <col min="2840" max="2840" width="14.7109375" style="1" customWidth="1"/>
    <col min="2841" max="2841" width="13.5703125" style="1" customWidth="1"/>
    <col min="2842" max="2842" width="21.42578125" style="1" customWidth="1"/>
    <col min="2843" max="2843" width="21" style="1" customWidth="1"/>
    <col min="2844" max="2844" width="11.42578125" style="1" customWidth="1"/>
    <col min="2845" max="2845" width="13.42578125" style="1" customWidth="1"/>
    <col min="2846" max="2846" width="22.85546875" style="1" customWidth="1"/>
    <col min="2847" max="2847" width="17" style="1" customWidth="1"/>
    <col min="2848" max="2848" width="27.7109375" style="1" customWidth="1"/>
    <col min="2849" max="2849" width="17.5703125" style="1" customWidth="1"/>
    <col min="2850" max="2850" width="26.5703125" style="1" customWidth="1"/>
    <col min="2851" max="2851" width="20.5703125" style="1" customWidth="1"/>
    <col min="2852" max="2852" width="31.28515625" style="1" customWidth="1"/>
    <col min="2853" max="2853" width="21.28515625" style="1" customWidth="1"/>
    <col min="2854" max="2854" width="12.5703125" style="1" customWidth="1"/>
    <col min="2855" max="2855" width="22" style="1" customWidth="1"/>
    <col min="2856" max="2856" width="11.85546875" style="1" customWidth="1"/>
    <col min="2857" max="3072" width="11.42578125" style="1"/>
    <col min="3073" max="3073" width="2.7109375" style="1" customWidth="1"/>
    <col min="3074" max="3074" width="13" style="1" customWidth="1"/>
    <col min="3075" max="3075" width="8.140625" style="1" customWidth="1"/>
    <col min="3076" max="3076" width="23.85546875" style="1" customWidth="1"/>
    <col min="3077" max="3077" width="16.28515625" style="1" customWidth="1"/>
    <col min="3078" max="3078" width="19.85546875" style="1" customWidth="1"/>
    <col min="3079" max="3079" width="21" style="1" customWidth="1"/>
    <col min="3080" max="3080" width="19.5703125" style="1" customWidth="1"/>
    <col min="3081" max="3081" width="18.28515625" style="1" customWidth="1"/>
    <col min="3082" max="3082" width="25" style="1" customWidth="1"/>
    <col min="3083" max="3083" width="16.140625" style="1" customWidth="1"/>
    <col min="3084" max="3084" width="18.140625" style="1" customWidth="1"/>
    <col min="3085" max="3085" width="21.7109375" style="1" customWidth="1"/>
    <col min="3086" max="3086" width="20.140625" style="1" customWidth="1"/>
    <col min="3087" max="3087" width="25.28515625" style="1" customWidth="1"/>
    <col min="3088" max="3088" width="23.85546875" style="1" customWidth="1"/>
    <col min="3089" max="3089" width="15.85546875" style="1" customWidth="1"/>
    <col min="3090" max="3090" width="14.42578125" style="1" customWidth="1"/>
    <col min="3091" max="3091" width="11.7109375" style="1" customWidth="1"/>
    <col min="3092" max="3092" width="11.5703125" style="1" customWidth="1"/>
    <col min="3093" max="3093" width="15.140625" style="1" customWidth="1"/>
    <col min="3094" max="3094" width="19.85546875" style="1" customWidth="1"/>
    <col min="3095" max="3095" width="16.42578125" style="1" customWidth="1"/>
    <col min="3096" max="3096" width="14.7109375" style="1" customWidth="1"/>
    <col min="3097" max="3097" width="13.5703125" style="1" customWidth="1"/>
    <col min="3098" max="3098" width="21.42578125" style="1" customWidth="1"/>
    <col min="3099" max="3099" width="21" style="1" customWidth="1"/>
    <col min="3100" max="3100" width="11.42578125" style="1" customWidth="1"/>
    <col min="3101" max="3101" width="13.42578125" style="1" customWidth="1"/>
    <col min="3102" max="3102" width="22.85546875" style="1" customWidth="1"/>
    <col min="3103" max="3103" width="17" style="1" customWidth="1"/>
    <col min="3104" max="3104" width="27.7109375" style="1" customWidth="1"/>
    <col min="3105" max="3105" width="17.5703125" style="1" customWidth="1"/>
    <col min="3106" max="3106" width="26.5703125" style="1" customWidth="1"/>
    <col min="3107" max="3107" width="20.5703125" style="1" customWidth="1"/>
    <col min="3108" max="3108" width="31.28515625" style="1" customWidth="1"/>
    <col min="3109" max="3109" width="21.28515625" style="1" customWidth="1"/>
    <col min="3110" max="3110" width="12.5703125" style="1" customWidth="1"/>
    <col min="3111" max="3111" width="22" style="1" customWidth="1"/>
    <col min="3112" max="3112" width="11.85546875" style="1" customWidth="1"/>
    <col min="3113" max="3328" width="11.42578125" style="1"/>
    <col min="3329" max="3329" width="2.7109375" style="1" customWidth="1"/>
    <col min="3330" max="3330" width="13" style="1" customWidth="1"/>
    <col min="3331" max="3331" width="8.140625" style="1" customWidth="1"/>
    <col min="3332" max="3332" width="23.85546875" style="1" customWidth="1"/>
    <col min="3333" max="3333" width="16.28515625" style="1" customWidth="1"/>
    <col min="3334" max="3334" width="19.85546875" style="1" customWidth="1"/>
    <col min="3335" max="3335" width="21" style="1" customWidth="1"/>
    <col min="3336" max="3336" width="19.5703125" style="1" customWidth="1"/>
    <col min="3337" max="3337" width="18.28515625" style="1" customWidth="1"/>
    <col min="3338" max="3338" width="25" style="1" customWidth="1"/>
    <col min="3339" max="3339" width="16.140625" style="1" customWidth="1"/>
    <col min="3340" max="3340" width="18.140625" style="1" customWidth="1"/>
    <col min="3341" max="3341" width="21.7109375" style="1" customWidth="1"/>
    <col min="3342" max="3342" width="20.140625" style="1" customWidth="1"/>
    <col min="3343" max="3343" width="25.28515625" style="1" customWidth="1"/>
    <col min="3344" max="3344" width="23.85546875" style="1" customWidth="1"/>
    <col min="3345" max="3345" width="15.85546875" style="1" customWidth="1"/>
    <col min="3346" max="3346" width="14.42578125" style="1" customWidth="1"/>
    <col min="3347" max="3347" width="11.7109375" style="1" customWidth="1"/>
    <col min="3348" max="3348" width="11.5703125" style="1" customWidth="1"/>
    <col min="3349" max="3349" width="15.140625" style="1" customWidth="1"/>
    <col min="3350" max="3350" width="19.85546875" style="1" customWidth="1"/>
    <col min="3351" max="3351" width="16.42578125" style="1" customWidth="1"/>
    <col min="3352" max="3352" width="14.7109375" style="1" customWidth="1"/>
    <col min="3353" max="3353" width="13.5703125" style="1" customWidth="1"/>
    <col min="3354" max="3354" width="21.42578125" style="1" customWidth="1"/>
    <col min="3355" max="3355" width="21" style="1" customWidth="1"/>
    <col min="3356" max="3356" width="11.42578125" style="1" customWidth="1"/>
    <col min="3357" max="3357" width="13.42578125" style="1" customWidth="1"/>
    <col min="3358" max="3358" width="22.85546875" style="1" customWidth="1"/>
    <col min="3359" max="3359" width="17" style="1" customWidth="1"/>
    <col min="3360" max="3360" width="27.7109375" style="1" customWidth="1"/>
    <col min="3361" max="3361" width="17.5703125" style="1" customWidth="1"/>
    <col min="3362" max="3362" width="26.5703125" style="1" customWidth="1"/>
    <col min="3363" max="3363" width="20.5703125" style="1" customWidth="1"/>
    <col min="3364" max="3364" width="31.28515625" style="1" customWidth="1"/>
    <col min="3365" max="3365" width="21.28515625" style="1" customWidth="1"/>
    <col min="3366" max="3366" width="12.5703125" style="1" customWidth="1"/>
    <col min="3367" max="3367" width="22" style="1" customWidth="1"/>
    <col min="3368" max="3368" width="11.85546875" style="1" customWidth="1"/>
    <col min="3369" max="3584" width="11.42578125" style="1"/>
    <col min="3585" max="3585" width="2.7109375" style="1" customWidth="1"/>
    <col min="3586" max="3586" width="13" style="1" customWidth="1"/>
    <col min="3587" max="3587" width="8.140625" style="1" customWidth="1"/>
    <col min="3588" max="3588" width="23.85546875" style="1" customWidth="1"/>
    <col min="3589" max="3589" width="16.28515625" style="1" customWidth="1"/>
    <col min="3590" max="3590" width="19.85546875" style="1" customWidth="1"/>
    <col min="3591" max="3591" width="21" style="1" customWidth="1"/>
    <col min="3592" max="3592" width="19.5703125" style="1" customWidth="1"/>
    <col min="3593" max="3593" width="18.28515625" style="1" customWidth="1"/>
    <col min="3594" max="3594" width="25" style="1" customWidth="1"/>
    <col min="3595" max="3595" width="16.140625" style="1" customWidth="1"/>
    <col min="3596" max="3596" width="18.140625" style="1" customWidth="1"/>
    <col min="3597" max="3597" width="21.7109375" style="1" customWidth="1"/>
    <col min="3598" max="3598" width="20.140625" style="1" customWidth="1"/>
    <col min="3599" max="3599" width="25.28515625" style="1" customWidth="1"/>
    <col min="3600" max="3600" width="23.85546875" style="1" customWidth="1"/>
    <col min="3601" max="3601" width="15.85546875" style="1" customWidth="1"/>
    <col min="3602" max="3602" width="14.42578125" style="1" customWidth="1"/>
    <col min="3603" max="3603" width="11.7109375" style="1" customWidth="1"/>
    <col min="3604" max="3604" width="11.5703125" style="1" customWidth="1"/>
    <col min="3605" max="3605" width="15.140625" style="1" customWidth="1"/>
    <col min="3606" max="3606" width="19.85546875" style="1" customWidth="1"/>
    <col min="3607" max="3607" width="16.42578125" style="1" customWidth="1"/>
    <col min="3608" max="3608" width="14.7109375" style="1" customWidth="1"/>
    <col min="3609" max="3609" width="13.5703125" style="1" customWidth="1"/>
    <col min="3610" max="3610" width="21.42578125" style="1" customWidth="1"/>
    <col min="3611" max="3611" width="21" style="1" customWidth="1"/>
    <col min="3612" max="3612" width="11.42578125" style="1" customWidth="1"/>
    <col min="3613" max="3613" width="13.42578125" style="1" customWidth="1"/>
    <col min="3614" max="3614" width="22.85546875" style="1" customWidth="1"/>
    <col min="3615" max="3615" width="17" style="1" customWidth="1"/>
    <col min="3616" max="3616" width="27.7109375" style="1" customWidth="1"/>
    <col min="3617" max="3617" width="17.5703125" style="1" customWidth="1"/>
    <col min="3618" max="3618" width="26.5703125" style="1" customWidth="1"/>
    <col min="3619" max="3619" width="20.5703125" style="1" customWidth="1"/>
    <col min="3620" max="3620" width="31.28515625" style="1" customWidth="1"/>
    <col min="3621" max="3621" width="21.28515625" style="1" customWidth="1"/>
    <col min="3622" max="3622" width="12.5703125" style="1" customWidth="1"/>
    <col min="3623" max="3623" width="22" style="1" customWidth="1"/>
    <col min="3624" max="3624" width="11.85546875" style="1" customWidth="1"/>
    <col min="3625" max="3840" width="11.42578125" style="1"/>
    <col min="3841" max="3841" width="2.7109375" style="1" customWidth="1"/>
    <col min="3842" max="3842" width="13" style="1" customWidth="1"/>
    <col min="3843" max="3843" width="8.140625" style="1" customWidth="1"/>
    <col min="3844" max="3844" width="23.85546875" style="1" customWidth="1"/>
    <col min="3845" max="3845" width="16.28515625" style="1" customWidth="1"/>
    <col min="3846" max="3846" width="19.85546875" style="1" customWidth="1"/>
    <col min="3847" max="3847" width="21" style="1" customWidth="1"/>
    <col min="3848" max="3848" width="19.5703125" style="1" customWidth="1"/>
    <col min="3849" max="3849" width="18.28515625" style="1" customWidth="1"/>
    <col min="3850" max="3850" width="25" style="1" customWidth="1"/>
    <col min="3851" max="3851" width="16.140625" style="1" customWidth="1"/>
    <col min="3852" max="3852" width="18.140625" style="1" customWidth="1"/>
    <col min="3853" max="3853" width="21.7109375" style="1" customWidth="1"/>
    <col min="3854" max="3854" width="20.140625" style="1" customWidth="1"/>
    <col min="3855" max="3855" width="25.28515625" style="1" customWidth="1"/>
    <col min="3856" max="3856" width="23.85546875" style="1" customWidth="1"/>
    <col min="3857" max="3857" width="15.85546875" style="1" customWidth="1"/>
    <col min="3858" max="3858" width="14.42578125" style="1" customWidth="1"/>
    <col min="3859" max="3859" width="11.7109375" style="1" customWidth="1"/>
    <col min="3860" max="3860" width="11.5703125" style="1" customWidth="1"/>
    <col min="3861" max="3861" width="15.140625" style="1" customWidth="1"/>
    <col min="3862" max="3862" width="19.85546875" style="1" customWidth="1"/>
    <col min="3863" max="3863" width="16.42578125" style="1" customWidth="1"/>
    <col min="3864" max="3864" width="14.7109375" style="1" customWidth="1"/>
    <col min="3865" max="3865" width="13.5703125" style="1" customWidth="1"/>
    <col min="3866" max="3866" width="21.42578125" style="1" customWidth="1"/>
    <col min="3867" max="3867" width="21" style="1" customWidth="1"/>
    <col min="3868" max="3868" width="11.42578125" style="1" customWidth="1"/>
    <col min="3869" max="3869" width="13.42578125" style="1" customWidth="1"/>
    <col min="3870" max="3870" width="22.85546875" style="1" customWidth="1"/>
    <col min="3871" max="3871" width="17" style="1" customWidth="1"/>
    <col min="3872" max="3872" width="27.7109375" style="1" customWidth="1"/>
    <col min="3873" max="3873" width="17.5703125" style="1" customWidth="1"/>
    <col min="3874" max="3874" width="26.5703125" style="1" customWidth="1"/>
    <col min="3875" max="3875" width="20.5703125" style="1" customWidth="1"/>
    <col min="3876" max="3876" width="31.28515625" style="1" customWidth="1"/>
    <col min="3877" max="3877" width="21.28515625" style="1" customWidth="1"/>
    <col min="3878" max="3878" width="12.5703125" style="1" customWidth="1"/>
    <col min="3879" max="3879" width="22" style="1" customWidth="1"/>
    <col min="3880" max="3880" width="11.85546875" style="1" customWidth="1"/>
    <col min="3881" max="4096" width="11.42578125" style="1"/>
    <col min="4097" max="4097" width="2.7109375" style="1" customWidth="1"/>
    <col min="4098" max="4098" width="13" style="1" customWidth="1"/>
    <col min="4099" max="4099" width="8.140625" style="1" customWidth="1"/>
    <col min="4100" max="4100" width="23.85546875" style="1" customWidth="1"/>
    <col min="4101" max="4101" width="16.28515625" style="1" customWidth="1"/>
    <col min="4102" max="4102" width="19.85546875" style="1" customWidth="1"/>
    <col min="4103" max="4103" width="21" style="1" customWidth="1"/>
    <col min="4104" max="4104" width="19.5703125" style="1" customWidth="1"/>
    <col min="4105" max="4105" width="18.28515625" style="1" customWidth="1"/>
    <col min="4106" max="4106" width="25" style="1" customWidth="1"/>
    <col min="4107" max="4107" width="16.140625" style="1" customWidth="1"/>
    <col min="4108" max="4108" width="18.140625" style="1" customWidth="1"/>
    <col min="4109" max="4109" width="21.7109375" style="1" customWidth="1"/>
    <col min="4110" max="4110" width="20.140625" style="1" customWidth="1"/>
    <col min="4111" max="4111" width="25.28515625" style="1" customWidth="1"/>
    <col min="4112" max="4112" width="23.85546875" style="1" customWidth="1"/>
    <col min="4113" max="4113" width="15.85546875" style="1" customWidth="1"/>
    <col min="4114" max="4114" width="14.42578125" style="1" customWidth="1"/>
    <col min="4115" max="4115" width="11.7109375" style="1" customWidth="1"/>
    <col min="4116" max="4116" width="11.5703125" style="1" customWidth="1"/>
    <col min="4117" max="4117" width="15.140625" style="1" customWidth="1"/>
    <col min="4118" max="4118" width="19.85546875" style="1" customWidth="1"/>
    <col min="4119" max="4119" width="16.42578125" style="1" customWidth="1"/>
    <col min="4120" max="4120" width="14.7109375" style="1" customWidth="1"/>
    <col min="4121" max="4121" width="13.5703125" style="1" customWidth="1"/>
    <col min="4122" max="4122" width="21.42578125" style="1" customWidth="1"/>
    <col min="4123" max="4123" width="21" style="1" customWidth="1"/>
    <col min="4124" max="4124" width="11.42578125" style="1" customWidth="1"/>
    <col min="4125" max="4125" width="13.42578125" style="1" customWidth="1"/>
    <col min="4126" max="4126" width="22.85546875" style="1" customWidth="1"/>
    <col min="4127" max="4127" width="17" style="1" customWidth="1"/>
    <col min="4128" max="4128" width="27.7109375" style="1" customWidth="1"/>
    <col min="4129" max="4129" width="17.5703125" style="1" customWidth="1"/>
    <col min="4130" max="4130" width="26.5703125" style="1" customWidth="1"/>
    <col min="4131" max="4131" width="20.5703125" style="1" customWidth="1"/>
    <col min="4132" max="4132" width="31.28515625" style="1" customWidth="1"/>
    <col min="4133" max="4133" width="21.28515625" style="1" customWidth="1"/>
    <col min="4134" max="4134" width="12.5703125" style="1" customWidth="1"/>
    <col min="4135" max="4135" width="22" style="1" customWidth="1"/>
    <col min="4136" max="4136" width="11.85546875" style="1" customWidth="1"/>
    <col min="4137" max="4352" width="11.42578125" style="1"/>
    <col min="4353" max="4353" width="2.7109375" style="1" customWidth="1"/>
    <col min="4354" max="4354" width="13" style="1" customWidth="1"/>
    <col min="4355" max="4355" width="8.140625" style="1" customWidth="1"/>
    <col min="4356" max="4356" width="23.85546875" style="1" customWidth="1"/>
    <col min="4357" max="4357" width="16.28515625" style="1" customWidth="1"/>
    <col min="4358" max="4358" width="19.85546875" style="1" customWidth="1"/>
    <col min="4359" max="4359" width="21" style="1" customWidth="1"/>
    <col min="4360" max="4360" width="19.5703125" style="1" customWidth="1"/>
    <col min="4361" max="4361" width="18.28515625" style="1" customWidth="1"/>
    <col min="4362" max="4362" width="25" style="1" customWidth="1"/>
    <col min="4363" max="4363" width="16.140625" style="1" customWidth="1"/>
    <col min="4364" max="4364" width="18.140625" style="1" customWidth="1"/>
    <col min="4365" max="4365" width="21.7109375" style="1" customWidth="1"/>
    <col min="4366" max="4366" width="20.140625" style="1" customWidth="1"/>
    <col min="4367" max="4367" width="25.28515625" style="1" customWidth="1"/>
    <col min="4368" max="4368" width="23.85546875" style="1" customWidth="1"/>
    <col min="4369" max="4369" width="15.85546875" style="1" customWidth="1"/>
    <col min="4370" max="4370" width="14.42578125" style="1" customWidth="1"/>
    <col min="4371" max="4371" width="11.7109375" style="1" customWidth="1"/>
    <col min="4372" max="4372" width="11.5703125" style="1" customWidth="1"/>
    <col min="4373" max="4373" width="15.140625" style="1" customWidth="1"/>
    <col min="4374" max="4374" width="19.85546875" style="1" customWidth="1"/>
    <col min="4375" max="4375" width="16.42578125" style="1" customWidth="1"/>
    <col min="4376" max="4376" width="14.7109375" style="1" customWidth="1"/>
    <col min="4377" max="4377" width="13.5703125" style="1" customWidth="1"/>
    <col min="4378" max="4378" width="21.42578125" style="1" customWidth="1"/>
    <col min="4379" max="4379" width="21" style="1" customWidth="1"/>
    <col min="4380" max="4380" width="11.42578125" style="1" customWidth="1"/>
    <col min="4381" max="4381" width="13.42578125" style="1" customWidth="1"/>
    <col min="4382" max="4382" width="22.85546875" style="1" customWidth="1"/>
    <col min="4383" max="4383" width="17" style="1" customWidth="1"/>
    <col min="4384" max="4384" width="27.7109375" style="1" customWidth="1"/>
    <col min="4385" max="4385" width="17.5703125" style="1" customWidth="1"/>
    <col min="4386" max="4386" width="26.5703125" style="1" customWidth="1"/>
    <col min="4387" max="4387" width="20.5703125" style="1" customWidth="1"/>
    <col min="4388" max="4388" width="31.28515625" style="1" customWidth="1"/>
    <col min="4389" max="4389" width="21.28515625" style="1" customWidth="1"/>
    <col min="4390" max="4390" width="12.5703125" style="1" customWidth="1"/>
    <col min="4391" max="4391" width="22" style="1" customWidth="1"/>
    <col min="4392" max="4392" width="11.85546875" style="1" customWidth="1"/>
    <col min="4393" max="4608" width="11.42578125" style="1"/>
    <col min="4609" max="4609" width="2.7109375" style="1" customWidth="1"/>
    <col min="4610" max="4610" width="13" style="1" customWidth="1"/>
    <col min="4611" max="4611" width="8.140625" style="1" customWidth="1"/>
    <col min="4612" max="4612" width="23.85546875" style="1" customWidth="1"/>
    <col min="4613" max="4613" width="16.28515625" style="1" customWidth="1"/>
    <col min="4614" max="4614" width="19.85546875" style="1" customWidth="1"/>
    <col min="4615" max="4615" width="21" style="1" customWidth="1"/>
    <col min="4616" max="4616" width="19.5703125" style="1" customWidth="1"/>
    <col min="4617" max="4617" width="18.28515625" style="1" customWidth="1"/>
    <col min="4618" max="4618" width="25" style="1" customWidth="1"/>
    <col min="4619" max="4619" width="16.140625" style="1" customWidth="1"/>
    <col min="4620" max="4620" width="18.140625" style="1" customWidth="1"/>
    <col min="4621" max="4621" width="21.7109375" style="1" customWidth="1"/>
    <col min="4622" max="4622" width="20.140625" style="1" customWidth="1"/>
    <col min="4623" max="4623" width="25.28515625" style="1" customWidth="1"/>
    <col min="4624" max="4624" width="23.85546875" style="1" customWidth="1"/>
    <col min="4625" max="4625" width="15.85546875" style="1" customWidth="1"/>
    <col min="4626" max="4626" width="14.42578125" style="1" customWidth="1"/>
    <col min="4627" max="4627" width="11.7109375" style="1" customWidth="1"/>
    <col min="4628" max="4628" width="11.5703125" style="1" customWidth="1"/>
    <col min="4629" max="4629" width="15.140625" style="1" customWidth="1"/>
    <col min="4630" max="4630" width="19.85546875" style="1" customWidth="1"/>
    <col min="4631" max="4631" width="16.42578125" style="1" customWidth="1"/>
    <col min="4632" max="4632" width="14.7109375" style="1" customWidth="1"/>
    <col min="4633" max="4633" width="13.5703125" style="1" customWidth="1"/>
    <col min="4634" max="4634" width="21.42578125" style="1" customWidth="1"/>
    <col min="4635" max="4635" width="21" style="1" customWidth="1"/>
    <col min="4636" max="4636" width="11.42578125" style="1" customWidth="1"/>
    <col min="4637" max="4637" width="13.42578125" style="1" customWidth="1"/>
    <col min="4638" max="4638" width="22.85546875" style="1" customWidth="1"/>
    <col min="4639" max="4639" width="17" style="1" customWidth="1"/>
    <col min="4640" max="4640" width="27.7109375" style="1" customWidth="1"/>
    <col min="4641" max="4641" width="17.5703125" style="1" customWidth="1"/>
    <col min="4642" max="4642" width="26.5703125" style="1" customWidth="1"/>
    <col min="4643" max="4643" width="20.5703125" style="1" customWidth="1"/>
    <col min="4644" max="4644" width="31.28515625" style="1" customWidth="1"/>
    <col min="4645" max="4645" width="21.28515625" style="1" customWidth="1"/>
    <col min="4646" max="4646" width="12.5703125" style="1" customWidth="1"/>
    <col min="4647" max="4647" width="22" style="1" customWidth="1"/>
    <col min="4648" max="4648" width="11.85546875" style="1" customWidth="1"/>
    <col min="4649" max="4864" width="11.42578125" style="1"/>
    <col min="4865" max="4865" width="2.7109375" style="1" customWidth="1"/>
    <col min="4866" max="4866" width="13" style="1" customWidth="1"/>
    <col min="4867" max="4867" width="8.140625" style="1" customWidth="1"/>
    <col min="4868" max="4868" width="23.85546875" style="1" customWidth="1"/>
    <col min="4869" max="4869" width="16.28515625" style="1" customWidth="1"/>
    <col min="4870" max="4870" width="19.85546875" style="1" customWidth="1"/>
    <col min="4871" max="4871" width="21" style="1" customWidth="1"/>
    <col min="4872" max="4872" width="19.5703125" style="1" customWidth="1"/>
    <col min="4873" max="4873" width="18.28515625" style="1" customWidth="1"/>
    <col min="4874" max="4874" width="25" style="1" customWidth="1"/>
    <col min="4875" max="4875" width="16.140625" style="1" customWidth="1"/>
    <col min="4876" max="4876" width="18.140625" style="1" customWidth="1"/>
    <col min="4877" max="4877" width="21.7109375" style="1" customWidth="1"/>
    <col min="4878" max="4878" width="20.140625" style="1" customWidth="1"/>
    <col min="4879" max="4879" width="25.28515625" style="1" customWidth="1"/>
    <col min="4880" max="4880" width="23.85546875" style="1" customWidth="1"/>
    <col min="4881" max="4881" width="15.85546875" style="1" customWidth="1"/>
    <col min="4882" max="4882" width="14.42578125" style="1" customWidth="1"/>
    <col min="4883" max="4883" width="11.7109375" style="1" customWidth="1"/>
    <col min="4884" max="4884" width="11.5703125" style="1" customWidth="1"/>
    <col min="4885" max="4885" width="15.140625" style="1" customWidth="1"/>
    <col min="4886" max="4886" width="19.85546875" style="1" customWidth="1"/>
    <col min="4887" max="4887" width="16.42578125" style="1" customWidth="1"/>
    <col min="4888" max="4888" width="14.7109375" style="1" customWidth="1"/>
    <col min="4889" max="4889" width="13.5703125" style="1" customWidth="1"/>
    <col min="4890" max="4890" width="21.42578125" style="1" customWidth="1"/>
    <col min="4891" max="4891" width="21" style="1" customWidth="1"/>
    <col min="4892" max="4892" width="11.42578125" style="1" customWidth="1"/>
    <col min="4893" max="4893" width="13.42578125" style="1" customWidth="1"/>
    <col min="4894" max="4894" width="22.85546875" style="1" customWidth="1"/>
    <col min="4895" max="4895" width="17" style="1" customWidth="1"/>
    <col min="4896" max="4896" width="27.7109375" style="1" customWidth="1"/>
    <col min="4897" max="4897" width="17.5703125" style="1" customWidth="1"/>
    <col min="4898" max="4898" width="26.5703125" style="1" customWidth="1"/>
    <col min="4899" max="4899" width="20.5703125" style="1" customWidth="1"/>
    <col min="4900" max="4900" width="31.28515625" style="1" customWidth="1"/>
    <col min="4901" max="4901" width="21.28515625" style="1" customWidth="1"/>
    <col min="4902" max="4902" width="12.5703125" style="1" customWidth="1"/>
    <col min="4903" max="4903" width="22" style="1" customWidth="1"/>
    <col min="4904" max="4904" width="11.85546875" style="1" customWidth="1"/>
    <col min="4905" max="5120" width="11.42578125" style="1"/>
    <col min="5121" max="5121" width="2.7109375" style="1" customWidth="1"/>
    <col min="5122" max="5122" width="13" style="1" customWidth="1"/>
    <col min="5123" max="5123" width="8.140625" style="1" customWidth="1"/>
    <col min="5124" max="5124" width="23.85546875" style="1" customWidth="1"/>
    <col min="5125" max="5125" width="16.28515625" style="1" customWidth="1"/>
    <col min="5126" max="5126" width="19.85546875" style="1" customWidth="1"/>
    <col min="5127" max="5127" width="21" style="1" customWidth="1"/>
    <col min="5128" max="5128" width="19.5703125" style="1" customWidth="1"/>
    <col min="5129" max="5129" width="18.28515625" style="1" customWidth="1"/>
    <col min="5130" max="5130" width="25" style="1" customWidth="1"/>
    <col min="5131" max="5131" width="16.140625" style="1" customWidth="1"/>
    <col min="5132" max="5132" width="18.140625" style="1" customWidth="1"/>
    <col min="5133" max="5133" width="21.7109375" style="1" customWidth="1"/>
    <col min="5134" max="5134" width="20.140625" style="1" customWidth="1"/>
    <col min="5135" max="5135" width="25.28515625" style="1" customWidth="1"/>
    <col min="5136" max="5136" width="23.85546875" style="1" customWidth="1"/>
    <col min="5137" max="5137" width="15.85546875" style="1" customWidth="1"/>
    <col min="5138" max="5138" width="14.42578125" style="1" customWidth="1"/>
    <col min="5139" max="5139" width="11.7109375" style="1" customWidth="1"/>
    <col min="5140" max="5140" width="11.5703125" style="1" customWidth="1"/>
    <col min="5141" max="5141" width="15.140625" style="1" customWidth="1"/>
    <col min="5142" max="5142" width="19.85546875" style="1" customWidth="1"/>
    <col min="5143" max="5143" width="16.42578125" style="1" customWidth="1"/>
    <col min="5144" max="5144" width="14.7109375" style="1" customWidth="1"/>
    <col min="5145" max="5145" width="13.5703125" style="1" customWidth="1"/>
    <col min="5146" max="5146" width="21.42578125" style="1" customWidth="1"/>
    <col min="5147" max="5147" width="21" style="1" customWidth="1"/>
    <col min="5148" max="5148" width="11.42578125" style="1" customWidth="1"/>
    <col min="5149" max="5149" width="13.42578125" style="1" customWidth="1"/>
    <col min="5150" max="5150" width="22.85546875" style="1" customWidth="1"/>
    <col min="5151" max="5151" width="17" style="1" customWidth="1"/>
    <col min="5152" max="5152" width="27.7109375" style="1" customWidth="1"/>
    <col min="5153" max="5153" width="17.5703125" style="1" customWidth="1"/>
    <col min="5154" max="5154" width="26.5703125" style="1" customWidth="1"/>
    <col min="5155" max="5155" width="20.5703125" style="1" customWidth="1"/>
    <col min="5156" max="5156" width="31.28515625" style="1" customWidth="1"/>
    <col min="5157" max="5157" width="21.28515625" style="1" customWidth="1"/>
    <col min="5158" max="5158" width="12.5703125" style="1" customWidth="1"/>
    <col min="5159" max="5159" width="22" style="1" customWidth="1"/>
    <col min="5160" max="5160" width="11.85546875" style="1" customWidth="1"/>
    <col min="5161" max="5376" width="11.42578125" style="1"/>
    <col min="5377" max="5377" width="2.7109375" style="1" customWidth="1"/>
    <col min="5378" max="5378" width="13" style="1" customWidth="1"/>
    <col min="5379" max="5379" width="8.140625" style="1" customWidth="1"/>
    <col min="5380" max="5380" width="23.85546875" style="1" customWidth="1"/>
    <col min="5381" max="5381" width="16.28515625" style="1" customWidth="1"/>
    <col min="5382" max="5382" width="19.85546875" style="1" customWidth="1"/>
    <col min="5383" max="5383" width="21" style="1" customWidth="1"/>
    <col min="5384" max="5384" width="19.5703125" style="1" customWidth="1"/>
    <col min="5385" max="5385" width="18.28515625" style="1" customWidth="1"/>
    <col min="5386" max="5386" width="25" style="1" customWidth="1"/>
    <col min="5387" max="5387" width="16.140625" style="1" customWidth="1"/>
    <col min="5388" max="5388" width="18.140625" style="1" customWidth="1"/>
    <col min="5389" max="5389" width="21.7109375" style="1" customWidth="1"/>
    <col min="5390" max="5390" width="20.140625" style="1" customWidth="1"/>
    <col min="5391" max="5391" width="25.28515625" style="1" customWidth="1"/>
    <col min="5392" max="5392" width="23.85546875" style="1" customWidth="1"/>
    <col min="5393" max="5393" width="15.85546875" style="1" customWidth="1"/>
    <col min="5394" max="5394" width="14.42578125" style="1" customWidth="1"/>
    <col min="5395" max="5395" width="11.7109375" style="1" customWidth="1"/>
    <col min="5396" max="5396" width="11.5703125" style="1" customWidth="1"/>
    <col min="5397" max="5397" width="15.140625" style="1" customWidth="1"/>
    <col min="5398" max="5398" width="19.85546875" style="1" customWidth="1"/>
    <col min="5399" max="5399" width="16.42578125" style="1" customWidth="1"/>
    <col min="5400" max="5400" width="14.7109375" style="1" customWidth="1"/>
    <col min="5401" max="5401" width="13.5703125" style="1" customWidth="1"/>
    <col min="5402" max="5402" width="21.42578125" style="1" customWidth="1"/>
    <col min="5403" max="5403" width="21" style="1" customWidth="1"/>
    <col min="5404" max="5404" width="11.42578125" style="1" customWidth="1"/>
    <col min="5405" max="5405" width="13.42578125" style="1" customWidth="1"/>
    <col min="5406" max="5406" width="22.85546875" style="1" customWidth="1"/>
    <col min="5407" max="5407" width="17" style="1" customWidth="1"/>
    <col min="5408" max="5408" width="27.7109375" style="1" customWidth="1"/>
    <col min="5409" max="5409" width="17.5703125" style="1" customWidth="1"/>
    <col min="5410" max="5410" width="26.5703125" style="1" customWidth="1"/>
    <col min="5411" max="5411" width="20.5703125" style="1" customWidth="1"/>
    <col min="5412" max="5412" width="31.28515625" style="1" customWidth="1"/>
    <col min="5413" max="5413" width="21.28515625" style="1" customWidth="1"/>
    <col min="5414" max="5414" width="12.5703125" style="1" customWidth="1"/>
    <col min="5415" max="5415" width="22" style="1" customWidth="1"/>
    <col min="5416" max="5416" width="11.85546875" style="1" customWidth="1"/>
    <col min="5417" max="5632" width="11.42578125" style="1"/>
    <col min="5633" max="5633" width="2.7109375" style="1" customWidth="1"/>
    <col min="5634" max="5634" width="13" style="1" customWidth="1"/>
    <col min="5635" max="5635" width="8.140625" style="1" customWidth="1"/>
    <col min="5636" max="5636" width="23.85546875" style="1" customWidth="1"/>
    <col min="5637" max="5637" width="16.28515625" style="1" customWidth="1"/>
    <col min="5638" max="5638" width="19.85546875" style="1" customWidth="1"/>
    <col min="5639" max="5639" width="21" style="1" customWidth="1"/>
    <col min="5640" max="5640" width="19.5703125" style="1" customWidth="1"/>
    <col min="5641" max="5641" width="18.28515625" style="1" customWidth="1"/>
    <col min="5642" max="5642" width="25" style="1" customWidth="1"/>
    <col min="5643" max="5643" width="16.140625" style="1" customWidth="1"/>
    <col min="5644" max="5644" width="18.140625" style="1" customWidth="1"/>
    <col min="5645" max="5645" width="21.7109375" style="1" customWidth="1"/>
    <col min="5646" max="5646" width="20.140625" style="1" customWidth="1"/>
    <col min="5647" max="5647" width="25.28515625" style="1" customWidth="1"/>
    <col min="5648" max="5648" width="23.85546875" style="1" customWidth="1"/>
    <col min="5649" max="5649" width="15.85546875" style="1" customWidth="1"/>
    <col min="5650" max="5650" width="14.42578125" style="1" customWidth="1"/>
    <col min="5651" max="5651" width="11.7109375" style="1" customWidth="1"/>
    <col min="5652" max="5652" width="11.5703125" style="1" customWidth="1"/>
    <col min="5653" max="5653" width="15.140625" style="1" customWidth="1"/>
    <col min="5654" max="5654" width="19.85546875" style="1" customWidth="1"/>
    <col min="5655" max="5655" width="16.42578125" style="1" customWidth="1"/>
    <col min="5656" max="5656" width="14.7109375" style="1" customWidth="1"/>
    <col min="5657" max="5657" width="13.5703125" style="1" customWidth="1"/>
    <col min="5658" max="5658" width="21.42578125" style="1" customWidth="1"/>
    <col min="5659" max="5659" width="21" style="1" customWidth="1"/>
    <col min="5660" max="5660" width="11.42578125" style="1" customWidth="1"/>
    <col min="5661" max="5661" width="13.42578125" style="1" customWidth="1"/>
    <col min="5662" max="5662" width="22.85546875" style="1" customWidth="1"/>
    <col min="5663" max="5663" width="17" style="1" customWidth="1"/>
    <col min="5664" max="5664" width="27.7109375" style="1" customWidth="1"/>
    <col min="5665" max="5665" width="17.5703125" style="1" customWidth="1"/>
    <col min="5666" max="5666" width="26.5703125" style="1" customWidth="1"/>
    <col min="5667" max="5667" width="20.5703125" style="1" customWidth="1"/>
    <col min="5668" max="5668" width="31.28515625" style="1" customWidth="1"/>
    <col min="5669" max="5669" width="21.28515625" style="1" customWidth="1"/>
    <col min="5670" max="5670" width="12.5703125" style="1" customWidth="1"/>
    <col min="5671" max="5671" width="22" style="1" customWidth="1"/>
    <col min="5672" max="5672" width="11.85546875" style="1" customWidth="1"/>
    <col min="5673" max="5888" width="11.42578125" style="1"/>
    <col min="5889" max="5889" width="2.7109375" style="1" customWidth="1"/>
    <col min="5890" max="5890" width="13" style="1" customWidth="1"/>
    <col min="5891" max="5891" width="8.140625" style="1" customWidth="1"/>
    <col min="5892" max="5892" width="23.85546875" style="1" customWidth="1"/>
    <col min="5893" max="5893" width="16.28515625" style="1" customWidth="1"/>
    <col min="5894" max="5894" width="19.85546875" style="1" customWidth="1"/>
    <col min="5895" max="5895" width="21" style="1" customWidth="1"/>
    <col min="5896" max="5896" width="19.5703125" style="1" customWidth="1"/>
    <col min="5897" max="5897" width="18.28515625" style="1" customWidth="1"/>
    <col min="5898" max="5898" width="25" style="1" customWidth="1"/>
    <col min="5899" max="5899" width="16.140625" style="1" customWidth="1"/>
    <col min="5900" max="5900" width="18.140625" style="1" customWidth="1"/>
    <col min="5901" max="5901" width="21.7109375" style="1" customWidth="1"/>
    <col min="5902" max="5902" width="20.140625" style="1" customWidth="1"/>
    <col min="5903" max="5903" width="25.28515625" style="1" customWidth="1"/>
    <col min="5904" max="5904" width="23.85546875" style="1" customWidth="1"/>
    <col min="5905" max="5905" width="15.85546875" style="1" customWidth="1"/>
    <col min="5906" max="5906" width="14.42578125" style="1" customWidth="1"/>
    <col min="5907" max="5907" width="11.7109375" style="1" customWidth="1"/>
    <col min="5908" max="5908" width="11.5703125" style="1" customWidth="1"/>
    <col min="5909" max="5909" width="15.140625" style="1" customWidth="1"/>
    <col min="5910" max="5910" width="19.85546875" style="1" customWidth="1"/>
    <col min="5911" max="5911" width="16.42578125" style="1" customWidth="1"/>
    <col min="5912" max="5912" width="14.7109375" style="1" customWidth="1"/>
    <col min="5913" max="5913" width="13.5703125" style="1" customWidth="1"/>
    <col min="5914" max="5914" width="21.42578125" style="1" customWidth="1"/>
    <col min="5915" max="5915" width="21" style="1" customWidth="1"/>
    <col min="5916" max="5916" width="11.42578125" style="1" customWidth="1"/>
    <col min="5917" max="5917" width="13.42578125" style="1" customWidth="1"/>
    <col min="5918" max="5918" width="22.85546875" style="1" customWidth="1"/>
    <col min="5919" max="5919" width="17" style="1" customWidth="1"/>
    <col min="5920" max="5920" width="27.7109375" style="1" customWidth="1"/>
    <col min="5921" max="5921" width="17.5703125" style="1" customWidth="1"/>
    <col min="5922" max="5922" width="26.5703125" style="1" customWidth="1"/>
    <col min="5923" max="5923" width="20.5703125" style="1" customWidth="1"/>
    <col min="5924" max="5924" width="31.28515625" style="1" customWidth="1"/>
    <col min="5925" max="5925" width="21.28515625" style="1" customWidth="1"/>
    <col min="5926" max="5926" width="12.5703125" style="1" customWidth="1"/>
    <col min="5927" max="5927" width="22" style="1" customWidth="1"/>
    <col min="5928" max="5928" width="11.85546875" style="1" customWidth="1"/>
    <col min="5929" max="6144" width="11.42578125" style="1"/>
    <col min="6145" max="6145" width="2.7109375" style="1" customWidth="1"/>
    <col min="6146" max="6146" width="13" style="1" customWidth="1"/>
    <col min="6147" max="6147" width="8.140625" style="1" customWidth="1"/>
    <col min="6148" max="6148" width="23.85546875" style="1" customWidth="1"/>
    <col min="6149" max="6149" width="16.28515625" style="1" customWidth="1"/>
    <col min="6150" max="6150" width="19.85546875" style="1" customWidth="1"/>
    <col min="6151" max="6151" width="21" style="1" customWidth="1"/>
    <col min="6152" max="6152" width="19.5703125" style="1" customWidth="1"/>
    <col min="6153" max="6153" width="18.28515625" style="1" customWidth="1"/>
    <col min="6154" max="6154" width="25" style="1" customWidth="1"/>
    <col min="6155" max="6155" width="16.140625" style="1" customWidth="1"/>
    <col min="6156" max="6156" width="18.140625" style="1" customWidth="1"/>
    <col min="6157" max="6157" width="21.7109375" style="1" customWidth="1"/>
    <col min="6158" max="6158" width="20.140625" style="1" customWidth="1"/>
    <col min="6159" max="6159" width="25.28515625" style="1" customWidth="1"/>
    <col min="6160" max="6160" width="23.85546875" style="1" customWidth="1"/>
    <col min="6161" max="6161" width="15.85546875" style="1" customWidth="1"/>
    <col min="6162" max="6162" width="14.42578125" style="1" customWidth="1"/>
    <col min="6163" max="6163" width="11.7109375" style="1" customWidth="1"/>
    <col min="6164" max="6164" width="11.5703125" style="1" customWidth="1"/>
    <col min="6165" max="6165" width="15.140625" style="1" customWidth="1"/>
    <col min="6166" max="6166" width="19.85546875" style="1" customWidth="1"/>
    <col min="6167" max="6167" width="16.42578125" style="1" customWidth="1"/>
    <col min="6168" max="6168" width="14.7109375" style="1" customWidth="1"/>
    <col min="6169" max="6169" width="13.5703125" style="1" customWidth="1"/>
    <col min="6170" max="6170" width="21.42578125" style="1" customWidth="1"/>
    <col min="6171" max="6171" width="21" style="1" customWidth="1"/>
    <col min="6172" max="6172" width="11.42578125" style="1" customWidth="1"/>
    <col min="6173" max="6173" width="13.42578125" style="1" customWidth="1"/>
    <col min="6174" max="6174" width="22.85546875" style="1" customWidth="1"/>
    <col min="6175" max="6175" width="17" style="1" customWidth="1"/>
    <col min="6176" max="6176" width="27.7109375" style="1" customWidth="1"/>
    <col min="6177" max="6177" width="17.5703125" style="1" customWidth="1"/>
    <col min="6178" max="6178" width="26.5703125" style="1" customWidth="1"/>
    <col min="6179" max="6179" width="20.5703125" style="1" customWidth="1"/>
    <col min="6180" max="6180" width="31.28515625" style="1" customWidth="1"/>
    <col min="6181" max="6181" width="21.28515625" style="1" customWidth="1"/>
    <col min="6182" max="6182" width="12.5703125" style="1" customWidth="1"/>
    <col min="6183" max="6183" width="22" style="1" customWidth="1"/>
    <col min="6184" max="6184" width="11.85546875" style="1" customWidth="1"/>
    <col min="6185" max="6400" width="11.42578125" style="1"/>
    <col min="6401" max="6401" width="2.7109375" style="1" customWidth="1"/>
    <col min="6402" max="6402" width="13" style="1" customWidth="1"/>
    <col min="6403" max="6403" width="8.140625" style="1" customWidth="1"/>
    <col min="6404" max="6404" width="23.85546875" style="1" customWidth="1"/>
    <col min="6405" max="6405" width="16.28515625" style="1" customWidth="1"/>
    <col min="6406" max="6406" width="19.85546875" style="1" customWidth="1"/>
    <col min="6407" max="6407" width="21" style="1" customWidth="1"/>
    <col min="6408" max="6408" width="19.5703125" style="1" customWidth="1"/>
    <col min="6409" max="6409" width="18.28515625" style="1" customWidth="1"/>
    <col min="6410" max="6410" width="25" style="1" customWidth="1"/>
    <col min="6411" max="6411" width="16.140625" style="1" customWidth="1"/>
    <col min="6412" max="6412" width="18.140625" style="1" customWidth="1"/>
    <col min="6413" max="6413" width="21.7109375" style="1" customWidth="1"/>
    <col min="6414" max="6414" width="20.140625" style="1" customWidth="1"/>
    <col min="6415" max="6415" width="25.28515625" style="1" customWidth="1"/>
    <col min="6416" max="6416" width="23.85546875" style="1" customWidth="1"/>
    <col min="6417" max="6417" width="15.85546875" style="1" customWidth="1"/>
    <col min="6418" max="6418" width="14.42578125" style="1" customWidth="1"/>
    <col min="6419" max="6419" width="11.7109375" style="1" customWidth="1"/>
    <col min="6420" max="6420" width="11.5703125" style="1" customWidth="1"/>
    <col min="6421" max="6421" width="15.140625" style="1" customWidth="1"/>
    <col min="6422" max="6422" width="19.85546875" style="1" customWidth="1"/>
    <col min="6423" max="6423" width="16.42578125" style="1" customWidth="1"/>
    <col min="6424" max="6424" width="14.7109375" style="1" customWidth="1"/>
    <col min="6425" max="6425" width="13.5703125" style="1" customWidth="1"/>
    <col min="6426" max="6426" width="21.42578125" style="1" customWidth="1"/>
    <col min="6427" max="6427" width="21" style="1" customWidth="1"/>
    <col min="6428" max="6428" width="11.42578125" style="1" customWidth="1"/>
    <col min="6429" max="6429" width="13.42578125" style="1" customWidth="1"/>
    <col min="6430" max="6430" width="22.85546875" style="1" customWidth="1"/>
    <col min="6431" max="6431" width="17" style="1" customWidth="1"/>
    <col min="6432" max="6432" width="27.7109375" style="1" customWidth="1"/>
    <col min="6433" max="6433" width="17.5703125" style="1" customWidth="1"/>
    <col min="6434" max="6434" width="26.5703125" style="1" customWidth="1"/>
    <col min="6435" max="6435" width="20.5703125" style="1" customWidth="1"/>
    <col min="6436" max="6436" width="31.28515625" style="1" customWidth="1"/>
    <col min="6437" max="6437" width="21.28515625" style="1" customWidth="1"/>
    <col min="6438" max="6438" width="12.5703125" style="1" customWidth="1"/>
    <col min="6439" max="6439" width="22" style="1" customWidth="1"/>
    <col min="6440" max="6440" width="11.85546875" style="1" customWidth="1"/>
    <col min="6441" max="6656" width="11.42578125" style="1"/>
    <col min="6657" max="6657" width="2.7109375" style="1" customWidth="1"/>
    <col min="6658" max="6658" width="13" style="1" customWidth="1"/>
    <col min="6659" max="6659" width="8.140625" style="1" customWidth="1"/>
    <col min="6660" max="6660" width="23.85546875" style="1" customWidth="1"/>
    <col min="6661" max="6661" width="16.28515625" style="1" customWidth="1"/>
    <col min="6662" max="6662" width="19.85546875" style="1" customWidth="1"/>
    <col min="6663" max="6663" width="21" style="1" customWidth="1"/>
    <col min="6664" max="6664" width="19.5703125" style="1" customWidth="1"/>
    <col min="6665" max="6665" width="18.28515625" style="1" customWidth="1"/>
    <col min="6666" max="6666" width="25" style="1" customWidth="1"/>
    <col min="6667" max="6667" width="16.140625" style="1" customWidth="1"/>
    <col min="6668" max="6668" width="18.140625" style="1" customWidth="1"/>
    <col min="6669" max="6669" width="21.7109375" style="1" customWidth="1"/>
    <col min="6670" max="6670" width="20.140625" style="1" customWidth="1"/>
    <col min="6671" max="6671" width="25.28515625" style="1" customWidth="1"/>
    <col min="6672" max="6672" width="23.85546875" style="1" customWidth="1"/>
    <col min="6673" max="6673" width="15.85546875" style="1" customWidth="1"/>
    <col min="6674" max="6674" width="14.42578125" style="1" customWidth="1"/>
    <col min="6675" max="6675" width="11.7109375" style="1" customWidth="1"/>
    <col min="6676" max="6676" width="11.5703125" style="1" customWidth="1"/>
    <col min="6677" max="6677" width="15.140625" style="1" customWidth="1"/>
    <col min="6678" max="6678" width="19.85546875" style="1" customWidth="1"/>
    <col min="6679" max="6679" width="16.42578125" style="1" customWidth="1"/>
    <col min="6680" max="6680" width="14.7109375" style="1" customWidth="1"/>
    <col min="6681" max="6681" width="13.5703125" style="1" customWidth="1"/>
    <col min="6682" max="6682" width="21.42578125" style="1" customWidth="1"/>
    <col min="6683" max="6683" width="21" style="1" customWidth="1"/>
    <col min="6684" max="6684" width="11.42578125" style="1" customWidth="1"/>
    <col min="6685" max="6685" width="13.42578125" style="1" customWidth="1"/>
    <col min="6686" max="6686" width="22.85546875" style="1" customWidth="1"/>
    <col min="6687" max="6687" width="17" style="1" customWidth="1"/>
    <col min="6688" max="6688" width="27.7109375" style="1" customWidth="1"/>
    <col min="6689" max="6689" width="17.5703125" style="1" customWidth="1"/>
    <col min="6690" max="6690" width="26.5703125" style="1" customWidth="1"/>
    <col min="6691" max="6691" width="20.5703125" style="1" customWidth="1"/>
    <col min="6692" max="6692" width="31.28515625" style="1" customWidth="1"/>
    <col min="6693" max="6693" width="21.28515625" style="1" customWidth="1"/>
    <col min="6694" max="6694" width="12.5703125" style="1" customWidth="1"/>
    <col min="6695" max="6695" width="22" style="1" customWidth="1"/>
    <col min="6696" max="6696" width="11.85546875" style="1" customWidth="1"/>
    <col min="6697" max="6912" width="11.42578125" style="1"/>
    <col min="6913" max="6913" width="2.7109375" style="1" customWidth="1"/>
    <col min="6914" max="6914" width="13" style="1" customWidth="1"/>
    <col min="6915" max="6915" width="8.140625" style="1" customWidth="1"/>
    <col min="6916" max="6916" width="23.85546875" style="1" customWidth="1"/>
    <col min="6917" max="6917" width="16.28515625" style="1" customWidth="1"/>
    <col min="6918" max="6918" width="19.85546875" style="1" customWidth="1"/>
    <col min="6919" max="6919" width="21" style="1" customWidth="1"/>
    <col min="6920" max="6920" width="19.5703125" style="1" customWidth="1"/>
    <col min="6921" max="6921" width="18.28515625" style="1" customWidth="1"/>
    <col min="6922" max="6922" width="25" style="1" customWidth="1"/>
    <col min="6923" max="6923" width="16.140625" style="1" customWidth="1"/>
    <col min="6924" max="6924" width="18.140625" style="1" customWidth="1"/>
    <col min="6925" max="6925" width="21.7109375" style="1" customWidth="1"/>
    <col min="6926" max="6926" width="20.140625" style="1" customWidth="1"/>
    <col min="6927" max="6927" width="25.28515625" style="1" customWidth="1"/>
    <col min="6928" max="6928" width="23.85546875" style="1" customWidth="1"/>
    <col min="6929" max="6929" width="15.85546875" style="1" customWidth="1"/>
    <col min="6930" max="6930" width="14.42578125" style="1" customWidth="1"/>
    <col min="6931" max="6931" width="11.7109375" style="1" customWidth="1"/>
    <col min="6932" max="6932" width="11.5703125" style="1" customWidth="1"/>
    <col min="6933" max="6933" width="15.140625" style="1" customWidth="1"/>
    <col min="6934" max="6934" width="19.85546875" style="1" customWidth="1"/>
    <col min="6935" max="6935" width="16.42578125" style="1" customWidth="1"/>
    <col min="6936" max="6936" width="14.7109375" style="1" customWidth="1"/>
    <col min="6937" max="6937" width="13.5703125" style="1" customWidth="1"/>
    <col min="6938" max="6938" width="21.42578125" style="1" customWidth="1"/>
    <col min="6939" max="6939" width="21" style="1" customWidth="1"/>
    <col min="6940" max="6940" width="11.42578125" style="1" customWidth="1"/>
    <col min="6941" max="6941" width="13.42578125" style="1" customWidth="1"/>
    <col min="6942" max="6942" width="22.85546875" style="1" customWidth="1"/>
    <col min="6943" max="6943" width="17" style="1" customWidth="1"/>
    <col min="6944" max="6944" width="27.7109375" style="1" customWidth="1"/>
    <col min="6945" max="6945" width="17.5703125" style="1" customWidth="1"/>
    <col min="6946" max="6946" width="26.5703125" style="1" customWidth="1"/>
    <col min="6947" max="6947" width="20.5703125" style="1" customWidth="1"/>
    <col min="6948" max="6948" width="31.28515625" style="1" customWidth="1"/>
    <col min="6949" max="6949" width="21.28515625" style="1" customWidth="1"/>
    <col min="6950" max="6950" width="12.5703125" style="1" customWidth="1"/>
    <col min="6951" max="6951" width="22" style="1" customWidth="1"/>
    <col min="6952" max="6952" width="11.85546875" style="1" customWidth="1"/>
    <col min="6953" max="7168" width="11.42578125" style="1"/>
    <col min="7169" max="7169" width="2.7109375" style="1" customWidth="1"/>
    <col min="7170" max="7170" width="13" style="1" customWidth="1"/>
    <col min="7171" max="7171" width="8.140625" style="1" customWidth="1"/>
    <col min="7172" max="7172" width="23.85546875" style="1" customWidth="1"/>
    <col min="7173" max="7173" width="16.28515625" style="1" customWidth="1"/>
    <col min="7174" max="7174" width="19.85546875" style="1" customWidth="1"/>
    <col min="7175" max="7175" width="21" style="1" customWidth="1"/>
    <col min="7176" max="7176" width="19.5703125" style="1" customWidth="1"/>
    <col min="7177" max="7177" width="18.28515625" style="1" customWidth="1"/>
    <col min="7178" max="7178" width="25" style="1" customWidth="1"/>
    <col min="7179" max="7179" width="16.140625" style="1" customWidth="1"/>
    <col min="7180" max="7180" width="18.140625" style="1" customWidth="1"/>
    <col min="7181" max="7181" width="21.7109375" style="1" customWidth="1"/>
    <col min="7182" max="7182" width="20.140625" style="1" customWidth="1"/>
    <col min="7183" max="7183" width="25.28515625" style="1" customWidth="1"/>
    <col min="7184" max="7184" width="23.85546875" style="1" customWidth="1"/>
    <col min="7185" max="7185" width="15.85546875" style="1" customWidth="1"/>
    <col min="7186" max="7186" width="14.42578125" style="1" customWidth="1"/>
    <col min="7187" max="7187" width="11.7109375" style="1" customWidth="1"/>
    <col min="7188" max="7188" width="11.5703125" style="1" customWidth="1"/>
    <col min="7189" max="7189" width="15.140625" style="1" customWidth="1"/>
    <col min="7190" max="7190" width="19.85546875" style="1" customWidth="1"/>
    <col min="7191" max="7191" width="16.42578125" style="1" customWidth="1"/>
    <col min="7192" max="7192" width="14.7109375" style="1" customWidth="1"/>
    <col min="7193" max="7193" width="13.5703125" style="1" customWidth="1"/>
    <col min="7194" max="7194" width="21.42578125" style="1" customWidth="1"/>
    <col min="7195" max="7195" width="21" style="1" customWidth="1"/>
    <col min="7196" max="7196" width="11.42578125" style="1" customWidth="1"/>
    <col min="7197" max="7197" width="13.42578125" style="1" customWidth="1"/>
    <col min="7198" max="7198" width="22.85546875" style="1" customWidth="1"/>
    <col min="7199" max="7199" width="17" style="1" customWidth="1"/>
    <col min="7200" max="7200" width="27.7109375" style="1" customWidth="1"/>
    <col min="7201" max="7201" width="17.5703125" style="1" customWidth="1"/>
    <col min="7202" max="7202" width="26.5703125" style="1" customWidth="1"/>
    <col min="7203" max="7203" width="20.5703125" style="1" customWidth="1"/>
    <col min="7204" max="7204" width="31.28515625" style="1" customWidth="1"/>
    <col min="7205" max="7205" width="21.28515625" style="1" customWidth="1"/>
    <col min="7206" max="7206" width="12.5703125" style="1" customWidth="1"/>
    <col min="7207" max="7207" width="22" style="1" customWidth="1"/>
    <col min="7208" max="7208" width="11.85546875" style="1" customWidth="1"/>
    <col min="7209" max="7424" width="11.42578125" style="1"/>
    <col min="7425" max="7425" width="2.7109375" style="1" customWidth="1"/>
    <col min="7426" max="7426" width="13" style="1" customWidth="1"/>
    <col min="7427" max="7427" width="8.140625" style="1" customWidth="1"/>
    <col min="7428" max="7428" width="23.85546875" style="1" customWidth="1"/>
    <col min="7429" max="7429" width="16.28515625" style="1" customWidth="1"/>
    <col min="7430" max="7430" width="19.85546875" style="1" customWidth="1"/>
    <col min="7431" max="7431" width="21" style="1" customWidth="1"/>
    <col min="7432" max="7432" width="19.5703125" style="1" customWidth="1"/>
    <col min="7433" max="7433" width="18.28515625" style="1" customWidth="1"/>
    <col min="7434" max="7434" width="25" style="1" customWidth="1"/>
    <col min="7435" max="7435" width="16.140625" style="1" customWidth="1"/>
    <col min="7436" max="7436" width="18.140625" style="1" customWidth="1"/>
    <col min="7437" max="7437" width="21.7109375" style="1" customWidth="1"/>
    <col min="7438" max="7438" width="20.140625" style="1" customWidth="1"/>
    <col min="7439" max="7439" width="25.28515625" style="1" customWidth="1"/>
    <col min="7440" max="7440" width="23.85546875" style="1" customWidth="1"/>
    <col min="7441" max="7441" width="15.85546875" style="1" customWidth="1"/>
    <col min="7442" max="7442" width="14.42578125" style="1" customWidth="1"/>
    <col min="7443" max="7443" width="11.7109375" style="1" customWidth="1"/>
    <col min="7444" max="7444" width="11.5703125" style="1" customWidth="1"/>
    <col min="7445" max="7445" width="15.140625" style="1" customWidth="1"/>
    <col min="7446" max="7446" width="19.85546875" style="1" customWidth="1"/>
    <col min="7447" max="7447" width="16.42578125" style="1" customWidth="1"/>
    <col min="7448" max="7448" width="14.7109375" style="1" customWidth="1"/>
    <col min="7449" max="7449" width="13.5703125" style="1" customWidth="1"/>
    <col min="7450" max="7450" width="21.42578125" style="1" customWidth="1"/>
    <col min="7451" max="7451" width="21" style="1" customWidth="1"/>
    <col min="7452" max="7452" width="11.42578125" style="1" customWidth="1"/>
    <col min="7453" max="7453" width="13.42578125" style="1" customWidth="1"/>
    <col min="7454" max="7454" width="22.85546875" style="1" customWidth="1"/>
    <col min="7455" max="7455" width="17" style="1" customWidth="1"/>
    <col min="7456" max="7456" width="27.7109375" style="1" customWidth="1"/>
    <col min="7457" max="7457" width="17.5703125" style="1" customWidth="1"/>
    <col min="7458" max="7458" width="26.5703125" style="1" customWidth="1"/>
    <col min="7459" max="7459" width="20.5703125" style="1" customWidth="1"/>
    <col min="7460" max="7460" width="31.28515625" style="1" customWidth="1"/>
    <col min="7461" max="7461" width="21.28515625" style="1" customWidth="1"/>
    <col min="7462" max="7462" width="12.5703125" style="1" customWidth="1"/>
    <col min="7463" max="7463" width="22" style="1" customWidth="1"/>
    <col min="7464" max="7464" width="11.85546875" style="1" customWidth="1"/>
    <col min="7465" max="7680" width="11.42578125" style="1"/>
    <col min="7681" max="7681" width="2.7109375" style="1" customWidth="1"/>
    <col min="7682" max="7682" width="13" style="1" customWidth="1"/>
    <col min="7683" max="7683" width="8.140625" style="1" customWidth="1"/>
    <col min="7684" max="7684" width="23.85546875" style="1" customWidth="1"/>
    <col min="7685" max="7685" width="16.28515625" style="1" customWidth="1"/>
    <col min="7686" max="7686" width="19.85546875" style="1" customWidth="1"/>
    <col min="7687" max="7687" width="21" style="1" customWidth="1"/>
    <col min="7688" max="7688" width="19.5703125" style="1" customWidth="1"/>
    <col min="7689" max="7689" width="18.28515625" style="1" customWidth="1"/>
    <col min="7690" max="7690" width="25" style="1" customWidth="1"/>
    <col min="7691" max="7691" width="16.140625" style="1" customWidth="1"/>
    <col min="7692" max="7692" width="18.140625" style="1" customWidth="1"/>
    <col min="7693" max="7693" width="21.7109375" style="1" customWidth="1"/>
    <col min="7694" max="7694" width="20.140625" style="1" customWidth="1"/>
    <col min="7695" max="7695" width="25.28515625" style="1" customWidth="1"/>
    <col min="7696" max="7696" width="23.85546875" style="1" customWidth="1"/>
    <col min="7697" max="7697" width="15.85546875" style="1" customWidth="1"/>
    <col min="7698" max="7698" width="14.42578125" style="1" customWidth="1"/>
    <col min="7699" max="7699" width="11.7109375" style="1" customWidth="1"/>
    <col min="7700" max="7700" width="11.5703125" style="1" customWidth="1"/>
    <col min="7701" max="7701" width="15.140625" style="1" customWidth="1"/>
    <col min="7702" max="7702" width="19.85546875" style="1" customWidth="1"/>
    <col min="7703" max="7703" width="16.42578125" style="1" customWidth="1"/>
    <col min="7704" max="7704" width="14.7109375" style="1" customWidth="1"/>
    <col min="7705" max="7705" width="13.5703125" style="1" customWidth="1"/>
    <col min="7706" max="7706" width="21.42578125" style="1" customWidth="1"/>
    <col min="7707" max="7707" width="21" style="1" customWidth="1"/>
    <col min="7708" max="7708" width="11.42578125" style="1" customWidth="1"/>
    <col min="7709" max="7709" width="13.42578125" style="1" customWidth="1"/>
    <col min="7710" max="7710" width="22.85546875" style="1" customWidth="1"/>
    <col min="7711" max="7711" width="17" style="1" customWidth="1"/>
    <col min="7712" max="7712" width="27.7109375" style="1" customWidth="1"/>
    <col min="7713" max="7713" width="17.5703125" style="1" customWidth="1"/>
    <col min="7714" max="7714" width="26.5703125" style="1" customWidth="1"/>
    <col min="7715" max="7715" width="20.5703125" style="1" customWidth="1"/>
    <col min="7716" max="7716" width="31.28515625" style="1" customWidth="1"/>
    <col min="7717" max="7717" width="21.28515625" style="1" customWidth="1"/>
    <col min="7718" max="7718" width="12.5703125" style="1" customWidth="1"/>
    <col min="7719" max="7719" width="22" style="1" customWidth="1"/>
    <col min="7720" max="7720" width="11.85546875" style="1" customWidth="1"/>
    <col min="7721" max="7936" width="11.42578125" style="1"/>
    <col min="7937" max="7937" width="2.7109375" style="1" customWidth="1"/>
    <col min="7938" max="7938" width="13" style="1" customWidth="1"/>
    <col min="7939" max="7939" width="8.140625" style="1" customWidth="1"/>
    <col min="7940" max="7940" width="23.85546875" style="1" customWidth="1"/>
    <col min="7941" max="7941" width="16.28515625" style="1" customWidth="1"/>
    <col min="7942" max="7942" width="19.85546875" style="1" customWidth="1"/>
    <col min="7943" max="7943" width="21" style="1" customWidth="1"/>
    <col min="7944" max="7944" width="19.5703125" style="1" customWidth="1"/>
    <col min="7945" max="7945" width="18.28515625" style="1" customWidth="1"/>
    <col min="7946" max="7946" width="25" style="1" customWidth="1"/>
    <col min="7947" max="7947" width="16.140625" style="1" customWidth="1"/>
    <col min="7948" max="7948" width="18.140625" style="1" customWidth="1"/>
    <col min="7949" max="7949" width="21.7109375" style="1" customWidth="1"/>
    <col min="7950" max="7950" width="20.140625" style="1" customWidth="1"/>
    <col min="7951" max="7951" width="25.28515625" style="1" customWidth="1"/>
    <col min="7952" max="7952" width="23.85546875" style="1" customWidth="1"/>
    <col min="7953" max="7953" width="15.85546875" style="1" customWidth="1"/>
    <col min="7954" max="7954" width="14.42578125" style="1" customWidth="1"/>
    <col min="7955" max="7955" width="11.7109375" style="1" customWidth="1"/>
    <col min="7956" max="7956" width="11.5703125" style="1" customWidth="1"/>
    <col min="7957" max="7957" width="15.140625" style="1" customWidth="1"/>
    <col min="7958" max="7958" width="19.85546875" style="1" customWidth="1"/>
    <col min="7959" max="7959" width="16.42578125" style="1" customWidth="1"/>
    <col min="7960" max="7960" width="14.7109375" style="1" customWidth="1"/>
    <col min="7961" max="7961" width="13.5703125" style="1" customWidth="1"/>
    <col min="7962" max="7962" width="21.42578125" style="1" customWidth="1"/>
    <col min="7963" max="7963" width="21" style="1" customWidth="1"/>
    <col min="7964" max="7964" width="11.42578125" style="1" customWidth="1"/>
    <col min="7965" max="7965" width="13.42578125" style="1" customWidth="1"/>
    <col min="7966" max="7966" width="22.85546875" style="1" customWidth="1"/>
    <col min="7967" max="7967" width="17" style="1" customWidth="1"/>
    <col min="7968" max="7968" width="27.7109375" style="1" customWidth="1"/>
    <col min="7969" max="7969" width="17.5703125" style="1" customWidth="1"/>
    <col min="7970" max="7970" width="26.5703125" style="1" customWidth="1"/>
    <col min="7971" max="7971" width="20.5703125" style="1" customWidth="1"/>
    <col min="7972" max="7972" width="31.28515625" style="1" customWidth="1"/>
    <col min="7973" max="7973" width="21.28515625" style="1" customWidth="1"/>
    <col min="7974" max="7974" width="12.5703125" style="1" customWidth="1"/>
    <col min="7975" max="7975" width="22" style="1" customWidth="1"/>
    <col min="7976" max="7976" width="11.85546875" style="1" customWidth="1"/>
    <col min="7977" max="8192" width="11.42578125" style="1"/>
    <col min="8193" max="8193" width="2.7109375" style="1" customWidth="1"/>
    <col min="8194" max="8194" width="13" style="1" customWidth="1"/>
    <col min="8195" max="8195" width="8.140625" style="1" customWidth="1"/>
    <col min="8196" max="8196" width="23.85546875" style="1" customWidth="1"/>
    <col min="8197" max="8197" width="16.28515625" style="1" customWidth="1"/>
    <col min="8198" max="8198" width="19.85546875" style="1" customWidth="1"/>
    <col min="8199" max="8199" width="21" style="1" customWidth="1"/>
    <col min="8200" max="8200" width="19.5703125" style="1" customWidth="1"/>
    <col min="8201" max="8201" width="18.28515625" style="1" customWidth="1"/>
    <col min="8202" max="8202" width="25" style="1" customWidth="1"/>
    <col min="8203" max="8203" width="16.140625" style="1" customWidth="1"/>
    <col min="8204" max="8204" width="18.140625" style="1" customWidth="1"/>
    <col min="8205" max="8205" width="21.7109375" style="1" customWidth="1"/>
    <col min="8206" max="8206" width="20.140625" style="1" customWidth="1"/>
    <col min="8207" max="8207" width="25.28515625" style="1" customWidth="1"/>
    <col min="8208" max="8208" width="23.85546875" style="1" customWidth="1"/>
    <col min="8209" max="8209" width="15.85546875" style="1" customWidth="1"/>
    <col min="8210" max="8210" width="14.42578125" style="1" customWidth="1"/>
    <col min="8211" max="8211" width="11.7109375" style="1" customWidth="1"/>
    <col min="8212" max="8212" width="11.5703125" style="1" customWidth="1"/>
    <col min="8213" max="8213" width="15.140625" style="1" customWidth="1"/>
    <col min="8214" max="8214" width="19.85546875" style="1" customWidth="1"/>
    <col min="8215" max="8215" width="16.42578125" style="1" customWidth="1"/>
    <col min="8216" max="8216" width="14.7109375" style="1" customWidth="1"/>
    <col min="8217" max="8217" width="13.5703125" style="1" customWidth="1"/>
    <col min="8218" max="8218" width="21.42578125" style="1" customWidth="1"/>
    <col min="8219" max="8219" width="21" style="1" customWidth="1"/>
    <col min="8220" max="8220" width="11.42578125" style="1" customWidth="1"/>
    <col min="8221" max="8221" width="13.42578125" style="1" customWidth="1"/>
    <col min="8222" max="8222" width="22.85546875" style="1" customWidth="1"/>
    <col min="8223" max="8223" width="17" style="1" customWidth="1"/>
    <col min="8224" max="8224" width="27.7109375" style="1" customWidth="1"/>
    <col min="8225" max="8225" width="17.5703125" style="1" customWidth="1"/>
    <col min="8226" max="8226" width="26.5703125" style="1" customWidth="1"/>
    <col min="8227" max="8227" width="20.5703125" style="1" customWidth="1"/>
    <col min="8228" max="8228" width="31.28515625" style="1" customWidth="1"/>
    <col min="8229" max="8229" width="21.28515625" style="1" customWidth="1"/>
    <col min="8230" max="8230" width="12.5703125" style="1" customWidth="1"/>
    <col min="8231" max="8231" width="22" style="1" customWidth="1"/>
    <col min="8232" max="8232" width="11.85546875" style="1" customWidth="1"/>
    <col min="8233" max="8448" width="11.42578125" style="1"/>
    <col min="8449" max="8449" width="2.7109375" style="1" customWidth="1"/>
    <col min="8450" max="8450" width="13" style="1" customWidth="1"/>
    <col min="8451" max="8451" width="8.140625" style="1" customWidth="1"/>
    <col min="8452" max="8452" width="23.85546875" style="1" customWidth="1"/>
    <col min="8453" max="8453" width="16.28515625" style="1" customWidth="1"/>
    <col min="8454" max="8454" width="19.85546875" style="1" customWidth="1"/>
    <col min="8455" max="8455" width="21" style="1" customWidth="1"/>
    <col min="8456" max="8456" width="19.5703125" style="1" customWidth="1"/>
    <col min="8457" max="8457" width="18.28515625" style="1" customWidth="1"/>
    <col min="8458" max="8458" width="25" style="1" customWidth="1"/>
    <col min="8459" max="8459" width="16.140625" style="1" customWidth="1"/>
    <col min="8460" max="8460" width="18.140625" style="1" customWidth="1"/>
    <col min="8461" max="8461" width="21.7109375" style="1" customWidth="1"/>
    <col min="8462" max="8462" width="20.140625" style="1" customWidth="1"/>
    <col min="8463" max="8463" width="25.28515625" style="1" customWidth="1"/>
    <col min="8464" max="8464" width="23.85546875" style="1" customWidth="1"/>
    <col min="8465" max="8465" width="15.85546875" style="1" customWidth="1"/>
    <col min="8466" max="8466" width="14.42578125" style="1" customWidth="1"/>
    <col min="8467" max="8467" width="11.7109375" style="1" customWidth="1"/>
    <col min="8468" max="8468" width="11.5703125" style="1" customWidth="1"/>
    <col min="8469" max="8469" width="15.140625" style="1" customWidth="1"/>
    <col min="8470" max="8470" width="19.85546875" style="1" customWidth="1"/>
    <col min="8471" max="8471" width="16.42578125" style="1" customWidth="1"/>
    <col min="8472" max="8472" width="14.7109375" style="1" customWidth="1"/>
    <col min="8473" max="8473" width="13.5703125" style="1" customWidth="1"/>
    <col min="8474" max="8474" width="21.42578125" style="1" customWidth="1"/>
    <col min="8475" max="8475" width="21" style="1" customWidth="1"/>
    <col min="8476" max="8476" width="11.42578125" style="1" customWidth="1"/>
    <col min="8477" max="8477" width="13.42578125" style="1" customWidth="1"/>
    <col min="8478" max="8478" width="22.85546875" style="1" customWidth="1"/>
    <col min="8479" max="8479" width="17" style="1" customWidth="1"/>
    <col min="8480" max="8480" width="27.7109375" style="1" customWidth="1"/>
    <col min="8481" max="8481" width="17.5703125" style="1" customWidth="1"/>
    <col min="8482" max="8482" width="26.5703125" style="1" customWidth="1"/>
    <col min="8483" max="8483" width="20.5703125" style="1" customWidth="1"/>
    <col min="8484" max="8484" width="31.28515625" style="1" customWidth="1"/>
    <col min="8485" max="8485" width="21.28515625" style="1" customWidth="1"/>
    <col min="8486" max="8486" width="12.5703125" style="1" customWidth="1"/>
    <col min="8487" max="8487" width="22" style="1" customWidth="1"/>
    <col min="8488" max="8488" width="11.85546875" style="1" customWidth="1"/>
    <col min="8489" max="8704" width="11.42578125" style="1"/>
    <col min="8705" max="8705" width="2.7109375" style="1" customWidth="1"/>
    <col min="8706" max="8706" width="13" style="1" customWidth="1"/>
    <col min="8707" max="8707" width="8.140625" style="1" customWidth="1"/>
    <col min="8708" max="8708" width="23.85546875" style="1" customWidth="1"/>
    <col min="8709" max="8709" width="16.28515625" style="1" customWidth="1"/>
    <col min="8710" max="8710" width="19.85546875" style="1" customWidth="1"/>
    <col min="8711" max="8711" width="21" style="1" customWidth="1"/>
    <col min="8712" max="8712" width="19.5703125" style="1" customWidth="1"/>
    <col min="8713" max="8713" width="18.28515625" style="1" customWidth="1"/>
    <col min="8714" max="8714" width="25" style="1" customWidth="1"/>
    <col min="8715" max="8715" width="16.140625" style="1" customWidth="1"/>
    <col min="8716" max="8716" width="18.140625" style="1" customWidth="1"/>
    <col min="8717" max="8717" width="21.7109375" style="1" customWidth="1"/>
    <col min="8718" max="8718" width="20.140625" style="1" customWidth="1"/>
    <col min="8719" max="8719" width="25.28515625" style="1" customWidth="1"/>
    <col min="8720" max="8720" width="23.85546875" style="1" customWidth="1"/>
    <col min="8721" max="8721" width="15.85546875" style="1" customWidth="1"/>
    <col min="8722" max="8722" width="14.42578125" style="1" customWidth="1"/>
    <col min="8723" max="8723" width="11.7109375" style="1" customWidth="1"/>
    <col min="8724" max="8724" width="11.5703125" style="1" customWidth="1"/>
    <col min="8725" max="8725" width="15.140625" style="1" customWidth="1"/>
    <col min="8726" max="8726" width="19.85546875" style="1" customWidth="1"/>
    <col min="8727" max="8727" width="16.42578125" style="1" customWidth="1"/>
    <col min="8728" max="8728" width="14.7109375" style="1" customWidth="1"/>
    <col min="8729" max="8729" width="13.5703125" style="1" customWidth="1"/>
    <col min="8730" max="8730" width="21.42578125" style="1" customWidth="1"/>
    <col min="8731" max="8731" width="21" style="1" customWidth="1"/>
    <col min="8732" max="8732" width="11.42578125" style="1" customWidth="1"/>
    <col min="8733" max="8733" width="13.42578125" style="1" customWidth="1"/>
    <col min="8734" max="8734" width="22.85546875" style="1" customWidth="1"/>
    <col min="8735" max="8735" width="17" style="1" customWidth="1"/>
    <col min="8736" max="8736" width="27.7109375" style="1" customWidth="1"/>
    <col min="8737" max="8737" width="17.5703125" style="1" customWidth="1"/>
    <col min="8738" max="8738" width="26.5703125" style="1" customWidth="1"/>
    <col min="8739" max="8739" width="20.5703125" style="1" customWidth="1"/>
    <col min="8740" max="8740" width="31.28515625" style="1" customWidth="1"/>
    <col min="8741" max="8741" width="21.28515625" style="1" customWidth="1"/>
    <col min="8742" max="8742" width="12.5703125" style="1" customWidth="1"/>
    <col min="8743" max="8743" width="22" style="1" customWidth="1"/>
    <col min="8744" max="8744" width="11.85546875" style="1" customWidth="1"/>
    <col min="8745" max="8960" width="11.42578125" style="1"/>
    <col min="8961" max="8961" width="2.7109375" style="1" customWidth="1"/>
    <col min="8962" max="8962" width="13" style="1" customWidth="1"/>
    <col min="8963" max="8963" width="8.140625" style="1" customWidth="1"/>
    <col min="8964" max="8964" width="23.85546875" style="1" customWidth="1"/>
    <col min="8965" max="8965" width="16.28515625" style="1" customWidth="1"/>
    <col min="8966" max="8966" width="19.85546875" style="1" customWidth="1"/>
    <col min="8967" max="8967" width="21" style="1" customWidth="1"/>
    <col min="8968" max="8968" width="19.5703125" style="1" customWidth="1"/>
    <col min="8969" max="8969" width="18.28515625" style="1" customWidth="1"/>
    <col min="8970" max="8970" width="25" style="1" customWidth="1"/>
    <col min="8971" max="8971" width="16.140625" style="1" customWidth="1"/>
    <col min="8972" max="8972" width="18.140625" style="1" customWidth="1"/>
    <col min="8973" max="8973" width="21.7109375" style="1" customWidth="1"/>
    <col min="8974" max="8974" width="20.140625" style="1" customWidth="1"/>
    <col min="8975" max="8975" width="25.28515625" style="1" customWidth="1"/>
    <col min="8976" max="8976" width="23.85546875" style="1" customWidth="1"/>
    <col min="8977" max="8977" width="15.85546875" style="1" customWidth="1"/>
    <col min="8978" max="8978" width="14.42578125" style="1" customWidth="1"/>
    <col min="8979" max="8979" width="11.7109375" style="1" customWidth="1"/>
    <col min="8980" max="8980" width="11.5703125" style="1" customWidth="1"/>
    <col min="8981" max="8981" width="15.140625" style="1" customWidth="1"/>
    <col min="8982" max="8982" width="19.85546875" style="1" customWidth="1"/>
    <col min="8983" max="8983" width="16.42578125" style="1" customWidth="1"/>
    <col min="8984" max="8984" width="14.7109375" style="1" customWidth="1"/>
    <col min="8985" max="8985" width="13.5703125" style="1" customWidth="1"/>
    <col min="8986" max="8986" width="21.42578125" style="1" customWidth="1"/>
    <col min="8987" max="8987" width="21" style="1" customWidth="1"/>
    <col min="8988" max="8988" width="11.42578125" style="1" customWidth="1"/>
    <col min="8989" max="8989" width="13.42578125" style="1" customWidth="1"/>
    <col min="8990" max="8990" width="22.85546875" style="1" customWidth="1"/>
    <col min="8991" max="8991" width="17" style="1" customWidth="1"/>
    <col min="8992" max="8992" width="27.7109375" style="1" customWidth="1"/>
    <col min="8993" max="8993" width="17.5703125" style="1" customWidth="1"/>
    <col min="8994" max="8994" width="26.5703125" style="1" customWidth="1"/>
    <col min="8995" max="8995" width="20.5703125" style="1" customWidth="1"/>
    <col min="8996" max="8996" width="31.28515625" style="1" customWidth="1"/>
    <col min="8997" max="8997" width="21.28515625" style="1" customWidth="1"/>
    <col min="8998" max="8998" width="12.5703125" style="1" customWidth="1"/>
    <col min="8999" max="8999" width="22" style="1" customWidth="1"/>
    <col min="9000" max="9000" width="11.85546875" style="1" customWidth="1"/>
    <col min="9001" max="9216" width="11.42578125" style="1"/>
    <col min="9217" max="9217" width="2.7109375" style="1" customWidth="1"/>
    <col min="9218" max="9218" width="13" style="1" customWidth="1"/>
    <col min="9219" max="9219" width="8.140625" style="1" customWidth="1"/>
    <col min="9220" max="9220" width="23.85546875" style="1" customWidth="1"/>
    <col min="9221" max="9221" width="16.28515625" style="1" customWidth="1"/>
    <col min="9222" max="9222" width="19.85546875" style="1" customWidth="1"/>
    <col min="9223" max="9223" width="21" style="1" customWidth="1"/>
    <col min="9224" max="9224" width="19.5703125" style="1" customWidth="1"/>
    <col min="9225" max="9225" width="18.28515625" style="1" customWidth="1"/>
    <col min="9226" max="9226" width="25" style="1" customWidth="1"/>
    <col min="9227" max="9227" width="16.140625" style="1" customWidth="1"/>
    <col min="9228" max="9228" width="18.140625" style="1" customWidth="1"/>
    <col min="9229" max="9229" width="21.7109375" style="1" customWidth="1"/>
    <col min="9230" max="9230" width="20.140625" style="1" customWidth="1"/>
    <col min="9231" max="9231" width="25.28515625" style="1" customWidth="1"/>
    <col min="9232" max="9232" width="23.85546875" style="1" customWidth="1"/>
    <col min="9233" max="9233" width="15.85546875" style="1" customWidth="1"/>
    <col min="9234" max="9234" width="14.42578125" style="1" customWidth="1"/>
    <col min="9235" max="9235" width="11.7109375" style="1" customWidth="1"/>
    <col min="9236" max="9236" width="11.5703125" style="1" customWidth="1"/>
    <col min="9237" max="9237" width="15.140625" style="1" customWidth="1"/>
    <col min="9238" max="9238" width="19.85546875" style="1" customWidth="1"/>
    <col min="9239" max="9239" width="16.42578125" style="1" customWidth="1"/>
    <col min="9240" max="9240" width="14.7109375" style="1" customWidth="1"/>
    <col min="9241" max="9241" width="13.5703125" style="1" customWidth="1"/>
    <col min="9242" max="9242" width="21.42578125" style="1" customWidth="1"/>
    <col min="9243" max="9243" width="21" style="1" customWidth="1"/>
    <col min="9244" max="9244" width="11.42578125" style="1" customWidth="1"/>
    <col min="9245" max="9245" width="13.42578125" style="1" customWidth="1"/>
    <col min="9246" max="9246" width="22.85546875" style="1" customWidth="1"/>
    <col min="9247" max="9247" width="17" style="1" customWidth="1"/>
    <col min="9248" max="9248" width="27.7109375" style="1" customWidth="1"/>
    <col min="9249" max="9249" width="17.5703125" style="1" customWidth="1"/>
    <col min="9250" max="9250" width="26.5703125" style="1" customWidth="1"/>
    <col min="9251" max="9251" width="20.5703125" style="1" customWidth="1"/>
    <col min="9252" max="9252" width="31.28515625" style="1" customWidth="1"/>
    <col min="9253" max="9253" width="21.28515625" style="1" customWidth="1"/>
    <col min="9254" max="9254" width="12.5703125" style="1" customWidth="1"/>
    <col min="9255" max="9255" width="22" style="1" customWidth="1"/>
    <col min="9256" max="9256" width="11.85546875" style="1" customWidth="1"/>
    <col min="9257" max="9472" width="11.42578125" style="1"/>
    <col min="9473" max="9473" width="2.7109375" style="1" customWidth="1"/>
    <col min="9474" max="9474" width="13" style="1" customWidth="1"/>
    <col min="9475" max="9475" width="8.140625" style="1" customWidth="1"/>
    <col min="9476" max="9476" width="23.85546875" style="1" customWidth="1"/>
    <col min="9477" max="9477" width="16.28515625" style="1" customWidth="1"/>
    <col min="9478" max="9478" width="19.85546875" style="1" customWidth="1"/>
    <col min="9479" max="9479" width="21" style="1" customWidth="1"/>
    <col min="9480" max="9480" width="19.5703125" style="1" customWidth="1"/>
    <col min="9481" max="9481" width="18.28515625" style="1" customWidth="1"/>
    <col min="9482" max="9482" width="25" style="1" customWidth="1"/>
    <col min="9483" max="9483" width="16.140625" style="1" customWidth="1"/>
    <col min="9484" max="9484" width="18.140625" style="1" customWidth="1"/>
    <col min="9485" max="9485" width="21.7109375" style="1" customWidth="1"/>
    <col min="9486" max="9486" width="20.140625" style="1" customWidth="1"/>
    <col min="9487" max="9487" width="25.28515625" style="1" customWidth="1"/>
    <col min="9488" max="9488" width="23.85546875" style="1" customWidth="1"/>
    <col min="9489" max="9489" width="15.85546875" style="1" customWidth="1"/>
    <col min="9490" max="9490" width="14.42578125" style="1" customWidth="1"/>
    <col min="9491" max="9491" width="11.7109375" style="1" customWidth="1"/>
    <col min="9492" max="9492" width="11.5703125" style="1" customWidth="1"/>
    <col min="9493" max="9493" width="15.140625" style="1" customWidth="1"/>
    <col min="9494" max="9494" width="19.85546875" style="1" customWidth="1"/>
    <col min="9495" max="9495" width="16.42578125" style="1" customWidth="1"/>
    <col min="9496" max="9496" width="14.7109375" style="1" customWidth="1"/>
    <col min="9497" max="9497" width="13.5703125" style="1" customWidth="1"/>
    <col min="9498" max="9498" width="21.42578125" style="1" customWidth="1"/>
    <col min="9499" max="9499" width="21" style="1" customWidth="1"/>
    <col min="9500" max="9500" width="11.42578125" style="1" customWidth="1"/>
    <col min="9501" max="9501" width="13.42578125" style="1" customWidth="1"/>
    <col min="9502" max="9502" width="22.85546875" style="1" customWidth="1"/>
    <col min="9503" max="9503" width="17" style="1" customWidth="1"/>
    <col min="9504" max="9504" width="27.7109375" style="1" customWidth="1"/>
    <col min="9505" max="9505" width="17.5703125" style="1" customWidth="1"/>
    <col min="9506" max="9506" width="26.5703125" style="1" customWidth="1"/>
    <col min="9507" max="9507" width="20.5703125" style="1" customWidth="1"/>
    <col min="9508" max="9508" width="31.28515625" style="1" customWidth="1"/>
    <col min="9509" max="9509" width="21.28515625" style="1" customWidth="1"/>
    <col min="9510" max="9510" width="12.5703125" style="1" customWidth="1"/>
    <col min="9511" max="9511" width="22" style="1" customWidth="1"/>
    <col min="9512" max="9512" width="11.85546875" style="1" customWidth="1"/>
    <col min="9513" max="9728" width="11.42578125" style="1"/>
    <col min="9729" max="9729" width="2.7109375" style="1" customWidth="1"/>
    <col min="9730" max="9730" width="13" style="1" customWidth="1"/>
    <col min="9731" max="9731" width="8.140625" style="1" customWidth="1"/>
    <col min="9732" max="9732" width="23.85546875" style="1" customWidth="1"/>
    <col min="9733" max="9733" width="16.28515625" style="1" customWidth="1"/>
    <col min="9734" max="9734" width="19.85546875" style="1" customWidth="1"/>
    <col min="9735" max="9735" width="21" style="1" customWidth="1"/>
    <col min="9736" max="9736" width="19.5703125" style="1" customWidth="1"/>
    <col min="9737" max="9737" width="18.28515625" style="1" customWidth="1"/>
    <col min="9738" max="9738" width="25" style="1" customWidth="1"/>
    <col min="9739" max="9739" width="16.140625" style="1" customWidth="1"/>
    <col min="9740" max="9740" width="18.140625" style="1" customWidth="1"/>
    <col min="9741" max="9741" width="21.7109375" style="1" customWidth="1"/>
    <col min="9742" max="9742" width="20.140625" style="1" customWidth="1"/>
    <col min="9743" max="9743" width="25.28515625" style="1" customWidth="1"/>
    <col min="9744" max="9744" width="23.85546875" style="1" customWidth="1"/>
    <col min="9745" max="9745" width="15.85546875" style="1" customWidth="1"/>
    <col min="9746" max="9746" width="14.42578125" style="1" customWidth="1"/>
    <col min="9747" max="9747" width="11.7109375" style="1" customWidth="1"/>
    <col min="9748" max="9748" width="11.5703125" style="1" customWidth="1"/>
    <col min="9749" max="9749" width="15.140625" style="1" customWidth="1"/>
    <col min="9750" max="9750" width="19.85546875" style="1" customWidth="1"/>
    <col min="9751" max="9751" width="16.42578125" style="1" customWidth="1"/>
    <col min="9752" max="9752" width="14.7109375" style="1" customWidth="1"/>
    <col min="9753" max="9753" width="13.5703125" style="1" customWidth="1"/>
    <col min="9754" max="9754" width="21.42578125" style="1" customWidth="1"/>
    <col min="9755" max="9755" width="21" style="1" customWidth="1"/>
    <col min="9756" max="9756" width="11.42578125" style="1" customWidth="1"/>
    <col min="9757" max="9757" width="13.42578125" style="1" customWidth="1"/>
    <col min="9758" max="9758" width="22.85546875" style="1" customWidth="1"/>
    <col min="9759" max="9759" width="17" style="1" customWidth="1"/>
    <col min="9760" max="9760" width="27.7109375" style="1" customWidth="1"/>
    <col min="9761" max="9761" width="17.5703125" style="1" customWidth="1"/>
    <col min="9762" max="9762" width="26.5703125" style="1" customWidth="1"/>
    <col min="9763" max="9763" width="20.5703125" style="1" customWidth="1"/>
    <col min="9764" max="9764" width="31.28515625" style="1" customWidth="1"/>
    <col min="9765" max="9765" width="21.28515625" style="1" customWidth="1"/>
    <col min="9766" max="9766" width="12.5703125" style="1" customWidth="1"/>
    <col min="9767" max="9767" width="22" style="1" customWidth="1"/>
    <col min="9768" max="9768" width="11.85546875" style="1" customWidth="1"/>
    <col min="9769" max="9984" width="11.42578125" style="1"/>
    <col min="9985" max="9985" width="2.7109375" style="1" customWidth="1"/>
    <col min="9986" max="9986" width="13" style="1" customWidth="1"/>
    <col min="9987" max="9987" width="8.140625" style="1" customWidth="1"/>
    <col min="9988" max="9988" width="23.85546875" style="1" customWidth="1"/>
    <col min="9989" max="9989" width="16.28515625" style="1" customWidth="1"/>
    <col min="9990" max="9990" width="19.85546875" style="1" customWidth="1"/>
    <col min="9991" max="9991" width="21" style="1" customWidth="1"/>
    <col min="9992" max="9992" width="19.5703125" style="1" customWidth="1"/>
    <col min="9993" max="9993" width="18.28515625" style="1" customWidth="1"/>
    <col min="9994" max="9994" width="25" style="1" customWidth="1"/>
    <col min="9995" max="9995" width="16.140625" style="1" customWidth="1"/>
    <col min="9996" max="9996" width="18.140625" style="1" customWidth="1"/>
    <col min="9997" max="9997" width="21.7109375" style="1" customWidth="1"/>
    <col min="9998" max="9998" width="20.140625" style="1" customWidth="1"/>
    <col min="9999" max="9999" width="25.28515625" style="1" customWidth="1"/>
    <col min="10000" max="10000" width="23.85546875" style="1" customWidth="1"/>
    <col min="10001" max="10001" width="15.85546875" style="1" customWidth="1"/>
    <col min="10002" max="10002" width="14.42578125" style="1" customWidth="1"/>
    <col min="10003" max="10003" width="11.7109375" style="1" customWidth="1"/>
    <col min="10004" max="10004" width="11.5703125" style="1" customWidth="1"/>
    <col min="10005" max="10005" width="15.140625" style="1" customWidth="1"/>
    <col min="10006" max="10006" width="19.85546875" style="1" customWidth="1"/>
    <col min="10007" max="10007" width="16.42578125" style="1" customWidth="1"/>
    <col min="10008" max="10008" width="14.7109375" style="1" customWidth="1"/>
    <col min="10009" max="10009" width="13.5703125" style="1" customWidth="1"/>
    <col min="10010" max="10010" width="21.42578125" style="1" customWidth="1"/>
    <col min="10011" max="10011" width="21" style="1" customWidth="1"/>
    <col min="10012" max="10012" width="11.42578125" style="1" customWidth="1"/>
    <col min="10013" max="10013" width="13.42578125" style="1" customWidth="1"/>
    <col min="10014" max="10014" width="22.85546875" style="1" customWidth="1"/>
    <col min="10015" max="10015" width="17" style="1" customWidth="1"/>
    <col min="10016" max="10016" width="27.7109375" style="1" customWidth="1"/>
    <col min="10017" max="10017" width="17.5703125" style="1" customWidth="1"/>
    <col min="10018" max="10018" width="26.5703125" style="1" customWidth="1"/>
    <col min="10019" max="10019" width="20.5703125" style="1" customWidth="1"/>
    <col min="10020" max="10020" width="31.28515625" style="1" customWidth="1"/>
    <col min="10021" max="10021" width="21.28515625" style="1" customWidth="1"/>
    <col min="10022" max="10022" width="12.5703125" style="1" customWidth="1"/>
    <col min="10023" max="10023" width="22" style="1" customWidth="1"/>
    <col min="10024" max="10024" width="11.85546875" style="1" customWidth="1"/>
    <col min="10025" max="10240" width="11.42578125" style="1"/>
    <col min="10241" max="10241" width="2.7109375" style="1" customWidth="1"/>
    <col min="10242" max="10242" width="13" style="1" customWidth="1"/>
    <col min="10243" max="10243" width="8.140625" style="1" customWidth="1"/>
    <col min="10244" max="10244" width="23.85546875" style="1" customWidth="1"/>
    <col min="10245" max="10245" width="16.28515625" style="1" customWidth="1"/>
    <col min="10246" max="10246" width="19.85546875" style="1" customWidth="1"/>
    <col min="10247" max="10247" width="21" style="1" customWidth="1"/>
    <col min="10248" max="10248" width="19.5703125" style="1" customWidth="1"/>
    <col min="10249" max="10249" width="18.28515625" style="1" customWidth="1"/>
    <col min="10250" max="10250" width="25" style="1" customWidth="1"/>
    <col min="10251" max="10251" width="16.140625" style="1" customWidth="1"/>
    <col min="10252" max="10252" width="18.140625" style="1" customWidth="1"/>
    <col min="10253" max="10253" width="21.7109375" style="1" customWidth="1"/>
    <col min="10254" max="10254" width="20.140625" style="1" customWidth="1"/>
    <col min="10255" max="10255" width="25.28515625" style="1" customWidth="1"/>
    <col min="10256" max="10256" width="23.85546875" style="1" customWidth="1"/>
    <col min="10257" max="10257" width="15.85546875" style="1" customWidth="1"/>
    <col min="10258" max="10258" width="14.42578125" style="1" customWidth="1"/>
    <col min="10259" max="10259" width="11.7109375" style="1" customWidth="1"/>
    <col min="10260" max="10260" width="11.5703125" style="1" customWidth="1"/>
    <col min="10261" max="10261" width="15.140625" style="1" customWidth="1"/>
    <col min="10262" max="10262" width="19.85546875" style="1" customWidth="1"/>
    <col min="10263" max="10263" width="16.42578125" style="1" customWidth="1"/>
    <col min="10264" max="10264" width="14.7109375" style="1" customWidth="1"/>
    <col min="10265" max="10265" width="13.5703125" style="1" customWidth="1"/>
    <col min="10266" max="10266" width="21.42578125" style="1" customWidth="1"/>
    <col min="10267" max="10267" width="21" style="1" customWidth="1"/>
    <col min="10268" max="10268" width="11.42578125" style="1" customWidth="1"/>
    <col min="10269" max="10269" width="13.42578125" style="1" customWidth="1"/>
    <col min="10270" max="10270" width="22.85546875" style="1" customWidth="1"/>
    <col min="10271" max="10271" width="17" style="1" customWidth="1"/>
    <col min="10272" max="10272" width="27.7109375" style="1" customWidth="1"/>
    <col min="10273" max="10273" width="17.5703125" style="1" customWidth="1"/>
    <col min="10274" max="10274" width="26.5703125" style="1" customWidth="1"/>
    <col min="10275" max="10275" width="20.5703125" style="1" customWidth="1"/>
    <col min="10276" max="10276" width="31.28515625" style="1" customWidth="1"/>
    <col min="10277" max="10277" width="21.28515625" style="1" customWidth="1"/>
    <col min="10278" max="10278" width="12.5703125" style="1" customWidth="1"/>
    <col min="10279" max="10279" width="22" style="1" customWidth="1"/>
    <col min="10280" max="10280" width="11.85546875" style="1" customWidth="1"/>
    <col min="10281" max="10496" width="11.42578125" style="1"/>
    <col min="10497" max="10497" width="2.7109375" style="1" customWidth="1"/>
    <col min="10498" max="10498" width="13" style="1" customWidth="1"/>
    <col min="10499" max="10499" width="8.140625" style="1" customWidth="1"/>
    <col min="10500" max="10500" width="23.85546875" style="1" customWidth="1"/>
    <col min="10501" max="10501" width="16.28515625" style="1" customWidth="1"/>
    <col min="10502" max="10502" width="19.85546875" style="1" customWidth="1"/>
    <col min="10503" max="10503" width="21" style="1" customWidth="1"/>
    <col min="10504" max="10504" width="19.5703125" style="1" customWidth="1"/>
    <col min="10505" max="10505" width="18.28515625" style="1" customWidth="1"/>
    <col min="10506" max="10506" width="25" style="1" customWidth="1"/>
    <col min="10507" max="10507" width="16.140625" style="1" customWidth="1"/>
    <col min="10508" max="10508" width="18.140625" style="1" customWidth="1"/>
    <col min="10509" max="10509" width="21.7109375" style="1" customWidth="1"/>
    <col min="10510" max="10510" width="20.140625" style="1" customWidth="1"/>
    <col min="10511" max="10511" width="25.28515625" style="1" customWidth="1"/>
    <col min="10512" max="10512" width="23.85546875" style="1" customWidth="1"/>
    <col min="10513" max="10513" width="15.85546875" style="1" customWidth="1"/>
    <col min="10514" max="10514" width="14.42578125" style="1" customWidth="1"/>
    <col min="10515" max="10515" width="11.7109375" style="1" customWidth="1"/>
    <col min="10516" max="10516" width="11.5703125" style="1" customWidth="1"/>
    <col min="10517" max="10517" width="15.140625" style="1" customWidth="1"/>
    <col min="10518" max="10518" width="19.85546875" style="1" customWidth="1"/>
    <col min="10519" max="10519" width="16.42578125" style="1" customWidth="1"/>
    <col min="10520" max="10520" width="14.7109375" style="1" customWidth="1"/>
    <col min="10521" max="10521" width="13.5703125" style="1" customWidth="1"/>
    <col min="10522" max="10522" width="21.42578125" style="1" customWidth="1"/>
    <col min="10523" max="10523" width="21" style="1" customWidth="1"/>
    <col min="10524" max="10524" width="11.42578125" style="1" customWidth="1"/>
    <col min="10525" max="10525" width="13.42578125" style="1" customWidth="1"/>
    <col min="10526" max="10526" width="22.85546875" style="1" customWidth="1"/>
    <col min="10527" max="10527" width="17" style="1" customWidth="1"/>
    <col min="10528" max="10528" width="27.7109375" style="1" customWidth="1"/>
    <col min="10529" max="10529" width="17.5703125" style="1" customWidth="1"/>
    <col min="10530" max="10530" width="26.5703125" style="1" customWidth="1"/>
    <col min="10531" max="10531" width="20.5703125" style="1" customWidth="1"/>
    <col min="10532" max="10532" width="31.28515625" style="1" customWidth="1"/>
    <col min="10533" max="10533" width="21.28515625" style="1" customWidth="1"/>
    <col min="10534" max="10534" width="12.5703125" style="1" customWidth="1"/>
    <col min="10535" max="10535" width="22" style="1" customWidth="1"/>
    <col min="10536" max="10536" width="11.85546875" style="1" customWidth="1"/>
    <col min="10537" max="10752" width="11.42578125" style="1"/>
    <col min="10753" max="10753" width="2.7109375" style="1" customWidth="1"/>
    <col min="10754" max="10754" width="13" style="1" customWidth="1"/>
    <col min="10755" max="10755" width="8.140625" style="1" customWidth="1"/>
    <col min="10756" max="10756" width="23.85546875" style="1" customWidth="1"/>
    <col min="10757" max="10757" width="16.28515625" style="1" customWidth="1"/>
    <col min="10758" max="10758" width="19.85546875" style="1" customWidth="1"/>
    <col min="10759" max="10759" width="21" style="1" customWidth="1"/>
    <col min="10760" max="10760" width="19.5703125" style="1" customWidth="1"/>
    <col min="10761" max="10761" width="18.28515625" style="1" customWidth="1"/>
    <col min="10762" max="10762" width="25" style="1" customWidth="1"/>
    <col min="10763" max="10763" width="16.140625" style="1" customWidth="1"/>
    <col min="10764" max="10764" width="18.140625" style="1" customWidth="1"/>
    <col min="10765" max="10765" width="21.7109375" style="1" customWidth="1"/>
    <col min="10766" max="10766" width="20.140625" style="1" customWidth="1"/>
    <col min="10767" max="10767" width="25.28515625" style="1" customWidth="1"/>
    <col min="10768" max="10768" width="23.85546875" style="1" customWidth="1"/>
    <col min="10769" max="10769" width="15.85546875" style="1" customWidth="1"/>
    <col min="10770" max="10770" width="14.42578125" style="1" customWidth="1"/>
    <col min="10771" max="10771" width="11.7109375" style="1" customWidth="1"/>
    <col min="10772" max="10772" width="11.5703125" style="1" customWidth="1"/>
    <col min="10773" max="10773" width="15.140625" style="1" customWidth="1"/>
    <col min="10774" max="10774" width="19.85546875" style="1" customWidth="1"/>
    <col min="10775" max="10775" width="16.42578125" style="1" customWidth="1"/>
    <col min="10776" max="10776" width="14.7109375" style="1" customWidth="1"/>
    <col min="10777" max="10777" width="13.5703125" style="1" customWidth="1"/>
    <col min="10778" max="10778" width="21.42578125" style="1" customWidth="1"/>
    <col min="10779" max="10779" width="21" style="1" customWidth="1"/>
    <col min="10780" max="10780" width="11.42578125" style="1" customWidth="1"/>
    <col min="10781" max="10781" width="13.42578125" style="1" customWidth="1"/>
    <col min="10782" max="10782" width="22.85546875" style="1" customWidth="1"/>
    <col min="10783" max="10783" width="17" style="1" customWidth="1"/>
    <col min="10784" max="10784" width="27.7109375" style="1" customWidth="1"/>
    <col min="10785" max="10785" width="17.5703125" style="1" customWidth="1"/>
    <col min="10786" max="10786" width="26.5703125" style="1" customWidth="1"/>
    <col min="10787" max="10787" width="20.5703125" style="1" customWidth="1"/>
    <col min="10788" max="10788" width="31.28515625" style="1" customWidth="1"/>
    <col min="10789" max="10789" width="21.28515625" style="1" customWidth="1"/>
    <col min="10790" max="10790" width="12.5703125" style="1" customWidth="1"/>
    <col min="10791" max="10791" width="22" style="1" customWidth="1"/>
    <col min="10792" max="10792" width="11.85546875" style="1" customWidth="1"/>
    <col min="10793" max="11008" width="11.42578125" style="1"/>
    <col min="11009" max="11009" width="2.7109375" style="1" customWidth="1"/>
    <col min="11010" max="11010" width="13" style="1" customWidth="1"/>
    <col min="11011" max="11011" width="8.140625" style="1" customWidth="1"/>
    <col min="11012" max="11012" width="23.85546875" style="1" customWidth="1"/>
    <col min="11013" max="11013" width="16.28515625" style="1" customWidth="1"/>
    <col min="11014" max="11014" width="19.85546875" style="1" customWidth="1"/>
    <col min="11015" max="11015" width="21" style="1" customWidth="1"/>
    <col min="11016" max="11016" width="19.5703125" style="1" customWidth="1"/>
    <col min="11017" max="11017" width="18.28515625" style="1" customWidth="1"/>
    <col min="11018" max="11018" width="25" style="1" customWidth="1"/>
    <col min="11019" max="11019" width="16.140625" style="1" customWidth="1"/>
    <col min="11020" max="11020" width="18.140625" style="1" customWidth="1"/>
    <col min="11021" max="11021" width="21.7109375" style="1" customWidth="1"/>
    <col min="11022" max="11022" width="20.140625" style="1" customWidth="1"/>
    <col min="11023" max="11023" width="25.28515625" style="1" customWidth="1"/>
    <col min="11024" max="11024" width="23.85546875" style="1" customWidth="1"/>
    <col min="11025" max="11025" width="15.85546875" style="1" customWidth="1"/>
    <col min="11026" max="11026" width="14.42578125" style="1" customWidth="1"/>
    <col min="11027" max="11027" width="11.7109375" style="1" customWidth="1"/>
    <col min="11028" max="11028" width="11.5703125" style="1" customWidth="1"/>
    <col min="11029" max="11029" width="15.140625" style="1" customWidth="1"/>
    <col min="11030" max="11030" width="19.85546875" style="1" customWidth="1"/>
    <col min="11031" max="11031" width="16.42578125" style="1" customWidth="1"/>
    <col min="11032" max="11032" width="14.7109375" style="1" customWidth="1"/>
    <col min="11033" max="11033" width="13.5703125" style="1" customWidth="1"/>
    <col min="11034" max="11034" width="21.42578125" style="1" customWidth="1"/>
    <col min="11035" max="11035" width="21" style="1" customWidth="1"/>
    <col min="11036" max="11036" width="11.42578125" style="1" customWidth="1"/>
    <col min="11037" max="11037" width="13.42578125" style="1" customWidth="1"/>
    <col min="11038" max="11038" width="22.85546875" style="1" customWidth="1"/>
    <col min="11039" max="11039" width="17" style="1" customWidth="1"/>
    <col min="11040" max="11040" width="27.7109375" style="1" customWidth="1"/>
    <col min="11041" max="11041" width="17.5703125" style="1" customWidth="1"/>
    <col min="11042" max="11042" width="26.5703125" style="1" customWidth="1"/>
    <col min="11043" max="11043" width="20.5703125" style="1" customWidth="1"/>
    <col min="11044" max="11044" width="31.28515625" style="1" customWidth="1"/>
    <col min="11045" max="11045" width="21.28515625" style="1" customWidth="1"/>
    <col min="11046" max="11046" width="12.5703125" style="1" customWidth="1"/>
    <col min="11047" max="11047" width="22" style="1" customWidth="1"/>
    <col min="11048" max="11048" width="11.85546875" style="1" customWidth="1"/>
    <col min="11049" max="11264" width="11.42578125" style="1"/>
    <col min="11265" max="11265" width="2.7109375" style="1" customWidth="1"/>
    <col min="11266" max="11266" width="13" style="1" customWidth="1"/>
    <col min="11267" max="11267" width="8.140625" style="1" customWidth="1"/>
    <col min="11268" max="11268" width="23.85546875" style="1" customWidth="1"/>
    <col min="11269" max="11269" width="16.28515625" style="1" customWidth="1"/>
    <col min="11270" max="11270" width="19.85546875" style="1" customWidth="1"/>
    <col min="11271" max="11271" width="21" style="1" customWidth="1"/>
    <col min="11272" max="11272" width="19.5703125" style="1" customWidth="1"/>
    <col min="11273" max="11273" width="18.28515625" style="1" customWidth="1"/>
    <col min="11274" max="11274" width="25" style="1" customWidth="1"/>
    <col min="11275" max="11275" width="16.140625" style="1" customWidth="1"/>
    <col min="11276" max="11276" width="18.140625" style="1" customWidth="1"/>
    <col min="11277" max="11277" width="21.7109375" style="1" customWidth="1"/>
    <col min="11278" max="11278" width="20.140625" style="1" customWidth="1"/>
    <col min="11279" max="11279" width="25.28515625" style="1" customWidth="1"/>
    <col min="11280" max="11280" width="23.85546875" style="1" customWidth="1"/>
    <col min="11281" max="11281" width="15.85546875" style="1" customWidth="1"/>
    <col min="11282" max="11282" width="14.42578125" style="1" customWidth="1"/>
    <col min="11283" max="11283" width="11.7109375" style="1" customWidth="1"/>
    <col min="11284" max="11284" width="11.5703125" style="1" customWidth="1"/>
    <col min="11285" max="11285" width="15.140625" style="1" customWidth="1"/>
    <col min="11286" max="11286" width="19.85546875" style="1" customWidth="1"/>
    <col min="11287" max="11287" width="16.42578125" style="1" customWidth="1"/>
    <col min="11288" max="11288" width="14.7109375" style="1" customWidth="1"/>
    <col min="11289" max="11289" width="13.5703125" style="1" customWidth="1"/>
    <col min="11290" max="11290" width="21.42578125" style="1" customWidth="1"/>
    <col min="11291" max="11291" width="21" style="1" customWidth="1"/>
    <col min="11292" max="11292" width="11.42578125" style="1" customWidth="1"/>
    <col min="11293" max="11293" width="13.42578125" style="1" customWidth="1"/>
    <col min="11294" max="11294" width="22.85546875" style="1" customWidth="1"/>
    <col min="11295" max="11295" width="17" style="1" customWidth="1"/>
    <col min="11296" max="11296" width="27.7109375" style="1" customWidth="1"/>
    <col min="11297" max="11297" width="17.5703125" style="1" customWidth="1"/>
    <col min="11298" max="11298" width="26.5703125" style="1" customWidth="1"/>
    <col min="11299" max="11299" width="20.5703125" style="1" customWidth="1"/>
    <col min="11300" max="11300" width="31.28515625" style="1" customWidth="1"/>
    <col min="11301" max="11301" width="21.28515625" style="1" customWidth="1"/>
    <col min="11302" max="11302" width="12.5703125" style="1" customWidth="1"/>
    <col min="11303" max="11303" width="22" style="1" customWidth="1"/>
    <col min="11304" max="11304" width="11.85546875" style="1" customWidth="1"/>
    <col min="11305" max="11520" width="11.42578125" style="1"/>
    <col min="11521" max="11521" width="2.7109375" style="1" customWidth="1"/>
    <col min="11522" max="11522" width="13" style="1" customWidth="1"/>
    <col min="11523" max="11523" width="8.140625" style="1" customWidth="1"/>
    <col min="11524" max="11524" width="23.85546875" style="1" customWidth="1"/>
    <col min="11525" max="11525" width="16.28515625" style="1" customWidth="1"/>
    <col min="11526" max="11526" width="19.85546875" style="1" customWidth="1"/>
    <col min="11527" max="11527" width="21" style="1" customWidth="1"/>
    <col min="11528" max="11528" width="19.5703125" style="1" customWidth="1"/>
    <col min="11529" max="11529" width="18.28515625" style="1" customWidth="1"/>
    <col min="11530" max="11530" width="25" style="1" customWidth="1"/>
    <col min="11531" max="11531" width="16.140625" style="1" customWidth="1"/>
    <col min="11532" max="11532" width="18.140625" style="1" customWidth="1"/>
    <col min="11533" max="11533" width="21.7109375" style="1" customWidth="1"/>
    <col min="11534" max="11534" width="20.140625" style="1" customWidth="1"/>
    <col min="11535" max="11535" width="25.28515625" style="1" customWidth="1"/>
    <col min="11536" max="11536" width="23.85546875" style="1" customWidth="1"/>
    <col min="11537" max="11537" width="15.85546875" style="1" customWidth="1"/>
    <col min="11538" max="11538" width="14.42578125" style="1" customWidth="1"/>
    <col min="11539" max="11539" width="11.7109375" style="1" customWidth="1"/>
    <col min="11540" max="11540" width="11.5703125" style="1" customWidth="1"/>
    <col min="11541" max="11541" width="15.140625" style="1" customWidth="1"/>
    <col min="11542" max="11542" width="19.85546875" style="1" customWidth="1"/>
    <col min="11543" max="11543" width="16.42578125" style="1" customWidth="1"/>
    <col min="11544" max="11544" width="14.7109375" style="1" customWidth="1"/>
    <col min="11545" max="11545" width="13.5703125" style="1" customWidth="1"/>
    <col min="11546" max="11546" width="21.42578125" style="1" customWidth="1"/>
    <col min="11547" max="11547" width="21" style="1" customWidth="1"/>
    <col min="11548" max="11548" width="11.42578125" style="1" customWidth="1"/>
    <col min="11549" max="11549" width="13.42578125" style="1" customWidth="1"/>
    <col min="11550" max="11550" width="22.85546875" style="1" customWidth="1"/>
    <col min="11551" max="11551" width="17" style="1" customWidth="1"/>
    <col min="11552" max="11552" width="27.7109375" style="1" customWidth="1"/>
    <col min="11553" max="11553" width="17.5703125" style="1" customWidth="1"/>
    <col min="11554" max="11554" width="26.5703125" style="1" customWidth="1"/>
    <col min="11555" max="11555" width="20.5703125" style="1" customWidth="1"/>
    <col min="11556" max="11556" width="31.28515625" style="1" customWidth="1"/>
    <col min="11557" max="11557" width="21.28515625" style="1" customWidth="1"/>
    <col min="11558" max="11558" width="12.5703125" style="1" customWidth="1"/>
    <col min="11559" max="11559" width="22" style="1" customWidth="1"/>
    <col min="11560" max="11560" width="11.85546875" style="1" customWidth="1"/>
    <col min="11561" max="11776" width="11.42578125" style="1"/>
    <col min="11777" max="11777" width="2.7109375" style="1" customWidth="1"/>
    <col min="11778" max="11778" width="13" style="1" customWidth="1"/>
    <col min="11779" max="11779" width="8.140625" style="1" customWidth="1"/>
    <col min="11780" max="11780" width="23.85546875" style="1" customWidth="1"/>
    <col min="11781" max="11781" width="16.28515625" style="1" customWidth="1"/>
    <col min="11782" max="11782" width="19.85546875" style="1" customWidth="1"/>
    <col min="11783" max="11783" width="21" style="1" customWidth="1"/>
    <col min="11784" max="11784" width="19.5703125" style="1" customWidth="1"/>
    <col min="11785" max="11785" width="18.28515625" style="1" customWidth="1"/>
    <col min="11786" max="11786" width="25" style="1" customWidth="1"/>
    <col min="11787" max="11787" width="16.140625" style="1" customWidth="1"/>
    <col min="11788" max="11788" width="18.140625" style="1" customWidth="1"/>
    <col min="11789" max="11789" width="21.7109375" style="1" customWidth="1"/>
    <col min="11790" max="11790" width="20.140625" style="1" customWidth="1"/>
    <col min="11791" max="11791" width="25.28515625" style="1" customWidth="1"/>
    <col min="11792" max="11792" width="23.85546875" style="1" customWidth="1"/>
    <col min="11793" max="11793" width="15.85546875" style="1" customWidth="1"/>
    <col min="11794" max="11794" width="14.42578125" style="1" customWidth="1"/>
    <col min="11795" max="11795" width="11.7109375" style="1" customWidth="1"/>
    <col min="11796" max="11796" width="11.5703125" style="1" customWidth="1"/>
    <col min="11797" max="11797" width="15.140625" style="1" customWidth="1"/>
    <col min="11798" max="11798" width="19.85546875" style="1" customWidth="1"/>
    <col min="11799" max="11799" width="16.42578125" style="1" customWidth="1"/>
    <col min="11800" max="11800" width="14.7109375" style="1" customWidth="1"/>
    <col min="11801" max="11801" width="13.5703125" style="1" customWidth="1"/>
    <col min="11802" max="11802" width="21.42578125" style="1" customWidth="1"/>
    <col min="11803" max="11803" width="21" style="1" customWidth="1"/>
    <col min="11804" max="11804" width="11.42578125" style="1" customWidth="1"/>
    <col min="11805" max="11805" width="13.42578125" style="1" customWidth="1"/>
    <col min="11806" max="11806" width="22.85546875" style="1" customWidth="1"/>
    <col min="11807" max="11807" width="17" style="1" customWidth="1"/>
    <col min="11808" max="11808" width="27.7109375" style="1" customWidth="1"/>
    <col min="11809" max="11809" width="17.5703125" style="1" customWidth="1"/>
    <col min="11810" max="11810" width="26.5703125" style="1" customWidth="1"/>
    <col min="11811" max="11811" width="20.5703125" style="1" customWidth="1"/>
    <col min="11812" max="11812" width="31.28515625" style="1" customWidth="1"/>
    <col min="11813" max="11813" width="21.28515625" style="1" customWidth="1"/>
    <col min="11814" max="11814" width="12.5703125" style="1" customWidth="1"/>
    <col min="11815" max="11815" width="22" style="1" customWidth="1"/>
    <col min="11816" max="11816" width="11.85546875" style="1" customWidth="1"/>
    <col min="11817" max="12032" width="11.42578125" style="1"/>
    <col min="12033" max="12033" width="2.7109375" style="1" customWidth="1"/>
    <col min="12034" max="12034" width="13" style="1" customWidth="1"/>
    <col min="12035" max="12035" width="8.140625" style="1" customWidth="1"/>
    <col min="12036" max="12036" width="23.85546875" style="1" customWidth="1"/>
    <col min="12037" max="12037" width="16.28515625" style="1" customWidth="1"/>
    <col min="12038" max="12038" width="19.85546875" style="1" customWidth="1"/>
    <col min="12039" max="12039" width="21" style="1" customWidth="1"/>
    <col min="12040" max="12040" width="19.5703125" style="1" customWidth="1"/>
    <col min="12041" max="12041" width="18.28515625" style="1" customWidth="1"/>
    <col min="12042" max="12042" width="25" style="1" customWidth="1"/>
    <col min="12043" max="12043" width="16.140625" style="1" customWidth="1"/>
    <col min="12044" max="12044" width="18.140625" style="1" customWidth="1"/>
    <col min="12045" max="12045" width="21.7109375" style="1" customWidth="1"/>
    <col min="12046" max="12046" width="20.140625" style="1" customWidth="1"/>
    <col min="12047" max="12047" width="25.28515625" style="1" customWidth="1"/>
    <col min="12048" max="12048" width="23.85546875" style="1" customWidth="1"/>
    <col min="12049" max="12049" width="15.85546875" style="1" customWidth="1"/>
    <col min="12050" max="12050" width="14.42578125" style="1" customWidth="1"/>
    <col min="12051" max="12051" width="11.7109375" style="1" customWidth="1"/>
    <col min="12052" max="12052" width="11.5703125" style="1" customWidth="1"/>
    <col min="12053" max="12053" width="15.140625" style="1" customWidth="1"/>
    <col min="12054" max="12054" width="19.85546875" style="1" customWidth="1"/>
    <col min="12055" max="12055" width="16.42578125" style="1" customWidth="1"/>
    <col min="12056" max="12056" width="14.7109375" style="1" customWidth="1"/>
    <col min="12057" max="12057" width="13.5703125" style="1" customWidth="1"/>
    <col min="12058" max="12058" width="21.42578125" style="1" customWidth="1"/>
    <col min="12059" max="12059" width="21" style="1" customWidth="1"/>
    <col min="12060" max="12060" width="11.42578125" style="1" customWidth="1"/>
    <col min="12061" max="12061" width="13.42578125" style="1" customWidth="1"/>
    <col min="12062" max="12062" width="22.85546875" style="1" customWidth="1"/>
    <col min="12063" max="12063" width="17" style="1" customWidth="1"/>
    <col min="12064" max="12064" width="27.7109375" style="1" customWidth="1"/>
    <col min="12065" max="12065" width="17.5703125" style="1" customWidth="1"/>
    <col min="12066" max="12066" width="26.5703125" style="1" customWidth="1"/>
    <col min="12067" max="12067" width="20.5703125" style="1" customWidth="1"/>
    <col min="12068" max="12068" width="31.28515625" style="1" customWidth="1"/>
    <col min="12069" max="12069" width="21.28515625" style="1" customWidth="1"/>
    <col min="12070" max="12070" width="12.5703125" style="1" customWidth="1"/>
    <col min="12071" max="12071" width="22" style="1" customWidth="1"/>
    <col min="12072" max="12072" width="11.85546875" style="1" customWidth="1"/>
    <col min="12073" max="12288" width="11.42578125" style="1"/>
    <col min="12289" max="12289" width="2.7109375" style="1" customWidth="1"/>
    <col min="12290" max="12290" width="13" style="1" customWidth="1"/>
    <col min="12291" max="12291" width="8.140625" style="1" customWidth="1"/>
    <col min="12292" max="12292" width="23.85546875" style="1" customWidth="1"/>
    <col min="12293" max="12293" width="16.28515625" style="1" customWidth="1"/>
    <col min="12294" max="12294" width="19.85546875" style="1" customWidth="1"/>
    <col min="12295" max="12295" width="21" style="1" customWidth="1"/>
    <col min="12296" max="12296" width="19.5703125" style="1" customWidth="1"/>
    <col min="12297" max="12297" width="18.28515625" style="1" customWidth="1"/>
    <col min="12298" max="12298" width="25" style="1" customWidth="1"/>
    <col min="12299" max="12299" width="16.140625" style="1" customWidth="1"/>
    <col min="12300" max="12300" width="18.140625" style="1" customWidth="1"/>
    <col min="12301" max="12301" width="21.7109375" style="1" customWidth="1"/>
    <col min="12302" max="12302" width="20.140625" style="1" customWidth="1"/>
    <col min="12303" max="12303" width="25.28515625" style="1" customWidth="1"/>
    <col min="12304" max="12304" width="23.85546875" style="1" customWidth="1"/>
    <col min="12305" max="12305" width="15.85546875" style="1" customWidth="1"/>
    <col min="12306" max="12306" width="14.42578125" style="1" customWidth="1"/>
    <col min="12307" max="12307" width="11.7109375" style="1" customWidth="1"/>
    <col min="12308" max="12308" width="11.5703125" style="1" customWidth="1"/>
    <col min="12309" max="12309" width="15.140625" style="1" customWidth="1"/>
    <col min="12310" max="12310" width="19.85546875" style="1" customWidth="1"/>
    <col min="12311" max="12311" width="16.42578125" style="1" customWidth="1"/>
    <col min="12312" max="12312" width="14.7109375" style="1" customWidth="1"/>
    <col min="12313" max="12313" width="13.5703125" style="1" customWidth="1"/>
    <col min="12314" max="12314" width="21.42578125" style="1" customWidth="1"/>
    <col min="12315" max="12315" width="21" style="1" customWidth="1"/>
    <col min="12316" max="12316" width="11.42578125" style="1" customWidth="1"/>
    <col min="12317" max="12317" width="13.42578125" style="1" customWidth="1"/>
    <col min="12318" max="12318" width="22.85546875" style="1" customWidth="1"/>
    <col min="12319" max="12319" width="17" style="1" customWidth="1"/>
    <col min="12320" max="12320" width="27.7109375" style="1" customWidth="1"/>
    <col min="12321" max="12321" width="17.5703125" style="1" customWidth="1"/>
    <col min="12322" max="12322" width="26.5703125" style="1" customWidth="1"/>
    <col min="12323" max="12323" width="20.5703125" style="1" customWidth="1"/>
    <col min="12324" max="12324" width="31.28515625" style="1" customWidth="1"/>
    <col min="12325" max="12325" width="21.28515625" style="1" customWidth="1"/>
    <col min="12326" max="12326" width="12.5703125" style="1" customWidth="1"/>
    <col min="12327" max="12327" width="22" style="1" customWidth="1"/>
    <col min="12328" max="12328" width="11.85546875" style="1" customWidth="1"/>
    <col min="12329" max="12544" width="11.42578125" style="1"/>
    <col min="12545" max="12545" width="2.7109375" style="1" customWidth="1"/>
    <col min="12546" max="12546" width="13" style="1" customWidth="1"/>
    <col min="12547" max="12547" width="8.140625" style="1" customWidth="1"/>
    <col min="12548" max="12548" width="23.85546875" style="1" customWidth="1"/>
    <col min="12549" max="12549" width="16.28515625" style="1" customWidth="1"/>
    <col min="12550" max="12550" width="19.85546875" style="1" customWidth="1"/>
    <col min="12551" max="12551" width="21" style="1" customWidth="1"/>
    <col min="12552" max="12552" width="19.5703125" style="1" customWidth="1"/>
    <col min="12553" max="12553" width="18.28515625" style="1" customWidth="1"/>
    <col min="12554" max="12554" width="25" style="1" customWidth="1"/>
    <col min="12555" max="12555" width="16.140625" style="1" customWidth="1"/>
    <col min="12556" max="12556" width="18.140625" style="1" customWidth="1"/>
    <col min="12557" max="12557" width="21.7109375" style="1" customWidth="1"/>
    <col min="12558" max="12558" width="20.140625" style="1" customWidth="1"/>
    <col min="12559" max="12559" width="25.28515625" style="1" customWidth="1"/>
    <col min="12560" max="12560" width="23.85546875" style="1" customWidth="1"/>
    <col min="12561" max="12561" width="15.85546875" style="1" customWidth="1"/>
    <col min="12562" max="12562" width="14.42578125" style="1" customWidth="1"/>
    <col min="12563" max="12563" width="11.7109375" style="1" customWidth="1"/>
    <col min="12564" max="12564" width="11.5703125" style="1" customWidth="1"/>
    <col min="12565" max="12565" width="15.140625" style="1" customWidth="1"/>
    <col min="12566" max="12566" width="19.85546875" style="1" customWidth="1"/>
    <col min="12567" max="12567" width="16.42578125" style="1" customWidth="1"/>
    <col min="12568" max="12568" width="14.7109375" style="1" customWidth="1"/>
    <col min="12569" max="12569" width="13.5703125" style="1" customWidth="1"/>
    <col min="12570" max="12570" width="21.42578125" style="1" customWidth="1"/>
    <col min="12571" max="12571" width="21" style="1" customWidth="1"/>
    <col min="12572" max="12572" width="11.42578125" style="1" customWidth="1"/>
    <col min="12573" max="12573" width="13.42578125" style="1" customWidth="1"/>
    <col min="12574" max="12574" width="22.85546875" style="1" customWidth="1"/>
    <col min="12575" max="12575" width="17" style="1" customWidth="1"/>
    <col min="12576" max="12576" width="27.7109375" style="1" customWidth="1"/>
    <col min="12577" max="12577" width="17.5703125" style="1" customWidth="1"/>
    <col min="12578" max="12578" width="26.5703125" style="1" customWidth="1"/>
    <col min="12579" max="12579" width="20.5703125" style="1" customWidth="1"/>
    <col min="12580" max="12580" width="31.28515625" style="1" customWidth="1"/>
    <col min="12581" max="12581" width="21.28515625" style="1" customWidth="1"/>
    <col min="12582" max="12582" width="12.5703125" style="1" customWidth="1"/>
    <col min="12583" max="12583" width="22" style="1" customWidth="1"/>
    <col min="12584" max="12584" width="11.85546875" style="1" customWidth="1"/>
    <col min="12585" max="12800" width="11.42578125" style="1"/>
    <col min="12801" max="12801" width="2.7109375" style="1" customWidth="1"/>
    <col min="12802" max="12802" width="13" style="1" customWidth="1"/>
    <col min="12803" max="12803" width="8.140625" style="1" customWidth="1"/>
    <col min="12804" max="12804" width="23.85546875" style="1" customWidth="1"/>
    <col min="12805" max="12805" width="16.28515625" style="1" customWidth="1"/>
    <col min="12806" max="12806" width="19.85546875" style="1" customWidth="1"/>
    <col min="12807" max="12807" width="21" style="1" customWidth="1"/>
    <col min="12808" max="12808" width="19.5703125" style="1" customWidth="1"/>
    <col min="12809" max="12809" width="18.28515625" style="1" customWidth="1"/>
    <col min="12810" max="12810" width="25" style="1" customWidth="1"/>
    <col min="12811" max="12811" width="16.140625" style="1" customWidth="1"/>
    <col min="12812" max="12812" width="18.140625" style="1" customWidth="1"/>
    <col min="12813" max="12813" width="21.7109375" style="1" customWidth="1"/>
    <col min="12814" max="12814" width="20.140625" style="1" customWidth="1"/>
    <col min="12815" max="12815" width="25.28515625" style="1" customWidth="1"/>
    <col min="12816" max="12816" width="23.85546875" style="1" customWidth="1"/>
    <col min="12817" max="12817" width="15.85546875" style="1" customWidth="1"/>
    <col min="12818" max="12818" width="14.42578125" style="1" customWidth="1"/>
    <col min="12819" max="12819" width="11.7109375" style="1" customWidth="1"/>
    <col min="12820" max="12820" width="11.5703125" style="1" customWidth="1"/>
    <col min="12821" max="12821" width="15.140625" style="1" customWidth="1"/>
    <col min="12822" max="12822" width="19.85546875" style="1" customWidth="1"/>
    <col min="12823" max="12823" width="16.42578125" style="1" customWidth="1"/>
    <col min="12824" max="12824" width="14.7109375" style="1" customWidth="1"/>
    <col min="12825" max="12825" width="13.5703125" style="1" customWidth="1"/>
    <col min="12826" max="12826" width="21.42578125" style="1" customWidth="1"/>
    <col min="12827" max="12827" width="21" style="1" customWidth="1"/>
    <col min="12828" max="12828" width="11.42578125" style="1" customWidth="1"/>
    <col min="12829" max="12829" width="13.42578125" style="1" customWidth="1"/>
    <col min="12830" max="12830" width="22.85546875" style="1" customWidth="1"/>
    <col min="12831" max="12831" width="17" style="1" customWidth="1"/>
    <col min="12832" max="12832" width="27.7109375" style="1" customWidth="1"/>
    <col min="12833" max="12833" width="17.5703125" style="1" customWidth="1"/>
    <col min="12834" max="12834" width="26.5703125" style="1" customWidth="1"/>
    <col min="12835" max="12835" width="20.5703125" style="1" customWidth="1"/>
    <col min="12836" max="12836" width="31.28515625" style="1" customWidth="1"/>
    <col min="12837" max="12837" width="21.28515625" style="1" customWidth="1"/>
    <col min="12838" max="12838" width="12.5703125" style="1" customWidth="1"/>
    <col min="12839" max="12839" width="22" style="1" customWidth="1"/>
    <col min="12840" max="12840" width="11.85546875" style="1" customWidth="1"/>
    <col min="12841" max="13056" width="11.42578125" style="1"/>
    <col min="13057" max="13057" width="2.7109375" style="1" customWidth="1"/>
    <col min="13058" max="13058" width="13" style="1" customWidth="1"/>
    <col min="13059" max="13059" width="8.140625" style="1" customWidth="1"/>
    <col min="13060" max="13060" width="23.85546875" style="1" customWidth="1"/>
    <col min="13061" max="13061" width="16.28515625" style="1" customWidth="1"/>
    <col min="13062" max="13062" width="19.85546875" style="1" customWidth="1"/>
    <col min="13063" max="13063" width="21" style="1" customWidth="1"/>
    <col min="13064" max="13064" width="19.5703125" style="1" customWidth="1"/>
    <col min="13065" max="13065" width="18.28515625" style="1" customWidth="1"/>
    <col min="13066" max="13066" width="25" style="1" customWidth="1"/>
    <col min="13067" max="13067" width="16.140625" style="1" customWidth="1"/>
    <col min="13068" max="13068" width="18.140625" style="1" customWidth="1"/>
    <col min="13069" max="13069" width="21.7109375" style="1" customWidth="1"/>
    <col min="13070" max="13070" width="20.140625" style="1" customWidth="1"/>
    <col min="13071" max="13071" width="25.28515625" style="1" customWidth="1"/>
    <col min="13072" max="13072" width="23.85546875" style="1" customWidth="1"/>
    <col min="13073" max="13073" width="15.85546875" style="1" customWidth="1"/>
    <col min="13074" max="13074" width="14.42578125" style="1" customWidth="1"/>
    <col min="13075" max="13075" width="11.7109375" style="1" customWidth="1"/>
    <col min="13076" max="13076" width="11.5703125" style="1" customWidth="1"/>
    <col min="13077" max="13077" width="15.140625" style="1" customWidth="1"/>
    <col min="13078" max="13078" width="19.85546875" style="1" customWidth="1"/>
    <col min="13079" max="13079" width="16.42578125" style="1" customWidth="1"/>
    <col min="13080" max="13080" width="14.7109375" style="1" customWidth="1"/>
    <col min="13081" max="13081" width="13.5703125" style="1" customWidth="1"/>
    <col min="13082" max="13082" width="21.42578125" style="1" customWidth="1"/>
    <col min="13083" max="13083" width="21" style="1" customWidth="1"/>
    <col min="13084" max="13084" width="11.42578125" style="1" customWidth="1"/>
    <col min="13085" max="13085" width="13.42578125" style="1" customWidth="1"/>
    <col min="13086" max="13086" width="22.85546875" style="1" customWidth="1"/>
    <col min="13087" max="13087" width="17" style="1" customWidth="1"/>
    <col min="13088" max="13088" width="27.7109375" style="1" customWidth="1"/>
    <col min="13089" max="13089" width="17.5703125" style="1" customWidth="1"/>
    <col min="13090" max="13090" width="26.5703125" style="1" customWidth="1"/>
    <col min="13091" max="13091" width="20.5703125" style="1" customWidth="1"/>
    <col min="13092" max="13092" width="31.28515625" style="1" customWidth="1"/>
    <col min="13093" max="13093" width="21.28515625" style="1" customWidth="1"/>
    <col min="13094" max="13094" width="12.5703125" style="1" customWidth="1"/>
    <col min="13095" max="13095" width="22" style="1" customWidth="1"/>
    <col min="13096" max="13096" width="11.85546875" style="1" customWidth="1"/>
    <col min="13097" max="13312" width="11.42578125" style="1"/>
    <col min="13313" max="13313" width="2.7109375" style="1" customWidth="1"/>
    <col min="13314" max="13314" width="13" style="1" customWidth="1"/>
    <col min="13315" max="13315" width="8.140625" style="1" customWidth="1"/>
    <col min="13316" max="13316" width="23.85546875" style="1" customWidth="1"/>
    <col min="13317" max="13317" width="16.28515625" style="1" customWidth="1"/>
    <col min="13318" max="13318" width="19.85546875" style="1" customWidth="1"/>
    <col min="13319" max="13319" width="21" style="1" customWidth="1"/>
    <col min="13320" max="13320" width="19.5703125" style="1" customWidth="1"/>
    <col min="13321" max="13321" width="18.28515625" style="1" customWidth="1"/>
    <col min="13322" max="13322" width="25" style="1" customWidth="1"/>
    <col min="13323" max="13323" width="16.140625" style="1" customWidth="1"/>
    <col min="13324" max="13324" width="18.140625" style="1" customWidth="1"/>
    <col min="13325" max="13325" width="21.7109375" style="1" customWidth="1"/>
    <col min="13326" max="13326" width="20.140625" style="1" customWidth="1"/>
    <col min="13327" max="13327" width="25.28515625" style="1" customWidth="1"/>
    <col min="13328" max="13328" width="23.85546875" style="1" customWidth="1"/>
    <col min="13329" max="13329" width="15.85546875" style="1" customWidth="1"/>
    <col min="13330" max="13330" width="14.42578125" style="1" customWidth="1"/>
    <col min="13331" max="13331" width="11.7109375" style="1" customWidth="1"/>
    <col min="13332" max="13332" width="11.5703125" style="1" customWidth="1"/>
    <col min="13333" max="13333" width="15.140625" style="1" customWidth="1"/>
    <col min="13334" max="13334" width="19.85546875" style="1" customWidth="1"/>
    <col min="13335" max="13335" width="16.42578125" style="1" customWidth="1"/>
    <col min="13336" max="13336" width="14.7109375" style="1" customWidth="1"/>
    <col min="13337" max="13337" width="13.5703125" style="1" customWidth="1"/>
    <col min="13338" max="13338" width="21.42578125" style="1" customWidth="1"/>
    <col min="13339" max="13339" width="21" style="1" customWidth="1"/>
    <col min="13340" max="13340" width="11.42578125" style="1" customWidth="1"/>
    <col min="13341" max="13341" width="13.42578125" style="1" customWidth="1"/>
    <col min="13342" max="13342" width="22.85546875" style="1" customWidth="1"/>
    <col min="13343" max="13343" width="17" style="1" customWidth="1"/>
    <col min="13344" max="13344" width="27.7109375" style="1" customWidth="1"/>
    <col min="13345" max="13345" width="17.5703125" style="1" customWidth="1"/>
    <col min="13346" max="13346" width="26.5703125" style="1" customWidth="1"/>
    <col min="13347" max="13347" width="20.5703125" style="1" customWidth="1"/>
    <col min="13348" max="13348" width="31.28515625" style="1" customWidth="1"/>
    <col min="13349" max="13349" width="21.28515625" style="1" customWidth="1"/>
    <col min="13350" max="13350" width="12.5703125" style="1" customWidth="1"/>
    <col min="13351" max="13351" width="22" style="1" customWidth="1"/>
    <col min="13352" max="13352" width="11.85546875" style="1" customWidth="1"/>
    <col min="13353" max="13568" width="11.42578125" style="1"/>
    <col min="13569" max="13569" width="2.7109375" style="1" customWidth="1"/>
    <col min="13570" max="13570" width="13" style="1" customWidth="1"/>
    <col min="13571" max="13571" width="8.140625" style="1" customWidth="1"/>
    <col min="13572" max="13572" width="23.85546875" style="1" customWidth="1"/>
    <col min="13573" max="13573" width="16.28515625" style="1" customWidth="1"/>
    <col min="13574" max="13574" width="19.85546875" style="1" customWidth="1"/>
    <col min="13575" max="13575" width="21" style="1" customWidth="1"/>
    <col min="13576" max="13576" width="19.5703125" style="1" customWidth="1"/>
    <col min="13577" max="13577" width="18.28515625" style="1" customWidth="1"/>
    <col min="13578" max="13578" width="25" style="1" customWidth="1"/>
    <col min="13579" max="13579" width="16.140625" style="1" customWidth="1"/>
    <col min="13580" max="13580" width="18.140625" style="1" customWidth="1"/>
    <col min="13581" max="13581" width="21.7109375" style="1" customWidth="1"/>
    <col min="13582" max="13582" width="20.140625" style="1" customWidth="1"/>
    <col min="13583" max="13583" width="25.28515625" style="1" customWidth="1"/>
    <col min="13584" max="13584" width="23.85546875" style="1" customWidth="1"/>
    <col min="13585" max="13585" width="15.85546875" style="1" customWidth="1"/>
    <col min="13586" max="13586" width="14.42578125" style="1" customWidth="1"/>
    <col min="13587" max="13587" width="11.7109375" style="1" customWidth="1"/>
    <col min="13588" max="13588" width="11.5703125" style="1" customWidth="1"/>
    <col min="13589" max="13589" width="15.140625" style="1" customWidth="1"/>
    <col min="13590" max="13590" width="19.85546875" style="1" customWidth="1"/>
    <col min="13591" max="13591" width="16.42578125" style="1" customWidth="1"/>
    <col min="13592" max="13592" width="14.7109375" style="1" customWidth="1"/>
    <col min="13593" max="13593" width="13.5703125" style="1" customWidth="1"/>
    <col min="13594" max="13594" width="21.42578125" style="1" customWidth="1"/>
    <col min="13595" max="13595" width="21" style="1" customWidth="1"/>
    <col min="13596" max="13596" width="11.42578125" style="1" customWidth="1"/>
    <col min="13597" max="13597" width="13.42578125" style="1" customWidth="1"/>
    <col min="13598" max="13598" width="22.85546875" style="1" customWidth="1"/>
    <col min="13599" max="13599" width="17" style="1" customWidth="1"/>
    <col min="13600" max="13600" width="27.7109375" style="1" customWidth="1"/>
    <col min="13601" max="13601" width="17.5703125" style="1" customWidth="1"/>
    <col min="13602" max="13602" width="26.5703125" style="1" customWidth="1"/>
    <col min="13603" max="13603" width="20.5703125" style="1" customWidth="1"/>
    <col min="13604" max="13604" width="31.28515625" style="1" customWidth="1"/>
    <col min="13605" max="13605" width="21.28515625" style="1" customWidth="1"/>
    <col min="13606" max="13606" width="12.5703125" style="1" customWidth="1"/>
    <col min="13607" max="13607" width="22" style="1" customWidth="1"/>
    <col min="13608" max="13608" width="11.85546875" style="1" customWidth="1"/>
    <col min="13609" max="13824" width="11.42578125" style="1"/>
    <col min="13825" max="13825" width="2.7109375" style="1" customWidth="1"/>
    <col min="13826" max="13826" width="13" style="1" customWidth="1"/>
    <col min="13827" max="13827" width="8.140625" style="1" customWidth="1"/>
    <col min="13828" max="13828" width="23.85546875" style="1" customWidth="1"/>
    <col min="13829" max="13829" width="16.28515625" style="1" customWidth="1"/>
    <col min="13830" max="13830" width="19.85546875" style="1" customWidth="1"/>
    <col min="13831" max="13831" width="21" style="1" customWidth="1"/>
    <col min="13832" max="13832" width="19.5703125" style="1" customWidth="1"/>
    <col min="13833" max="13833" width="18.28515625" style="1" customWidth="1"/>
    <col min="13834" max="13834" width="25" style="1" customWidth="1"/>
    <col min="13835" max="13835" width="16.140625" style="1" customWidth="1"/>
    <col min="13836" max="13836" width="18.140625" style="1" customWidth="1"/>
    <col min="13837" max="13837" width="21.7109375" style="1" customWidth="1"/>
    <col min="13838" max="13838" width="20.140625" style="1" customWidth="1"/>
    <col min="13839" max="13839" width="25.28515625" style="1" customWidth="1"/>
    <col min="13840" max="13840" width="23.85546875" style="1" customWidth="1"/>
    <col min="13841" max="13841" width="15.85546875" style="1" customWidth="1"/>
    <col min="13842" max="13842" width="14.42578125" style="1" customWidth="1"/>
    <col min="13843" max="13843" width="11.7109375" style="1" customWidth="1"/>
    <col min="13844" max="13844" width="11.5703125" style="1" customWidth="1"/>
    <col min="13845" max="13845" width="15.140625" style="1" customWidth="1"/>
    <col min="13846" max="13846" width="19.85546875" style="1" customWidth="1"/>
    <col min="13847" max="13847" width="16.42578125" style="1" customWidth="1"/>
    <col min="13848" max="13848" width="14.7109375" style="1" customWidth="1"/>
    <col min="13849" max="13849" width="13.5703125" style="1" customWidth="1"/>
    <col min="13850" max="13850" width="21.42578125" style="1" customWidth="1"/>
    <col min="13851" max="13851" width="21" style="1" customWidth="1"/>
    <col min="13852" max="13852" width="11.42578125" style="1" customWidth="1"/>
    <col min="13853" max="13853" width="13.42578125" style="1" customWidth="1"/>
    <col min="13854" max="13854" width="22.85546875" style="1" customWidth="1"/>
    <col min="13855" max="13855" width="17" style="1" customWidth="1"/>
    <col min="13856" max="13856" width="27.7109375" style="1" customWidth="1"/>
    <col min="13857" max="13857" width="17.5703125" style="1" customWidth="1"/>
    <col min="13858" max="13858" width="26.5703125" style="1" customWidth="1"/>
    <col min="13859" max="13859" width="20.5703125" style="1" customWidth="1"/>
    <col min="13860" max="13860" width="31.28515625" style="1" customWidth="1"/>
    <col min="13861" max="13861" width="21.28515625" style="1" customWidth="1"/>
    <col min="13862" max="13862" width="12.5703125" style="1" customWidth="1"/>
    <col min="13863" max="13863" width="22" style="1" customWidth="1"/>
    <col min="13864" max="13864" width="11.85546875" style="1" customWidth="1"/>
    <col min="13865" max="14080" width="11.42578125" style="1"/>
    <col min="14081" max="14081" width="2.7109375" style="1" customWidth="1"/>
    <col min="14082" max="14082" width="13" style="1" customWidth="1"/>
    <col min="14083" max="14083" width="8.140625" style="1" customWidth="1"/>
    <col min="14084" max="14084" width="23.85546875" style="1" customWidth="1"/>
    <col min="14085" max="14085" width="16.28515625" style="1" customWidth="1"/>
    <col min="14086" max="14086" width="19.85546875" style="1" customWidth="1"/>
    <col min="14087" max="14087" width="21" style="1" customWidth="1"/>
    <col min="14088" max="14088" width="19.5703125" style="1" customWidth="1"/>
    <col min="14089" max="14089" width="18.28515625" style="1" customWidth="1"/>
    <col min="14090" max="14090" width="25" style="1" customWidth="1"/>
    <col min="14091" max="14091" width="16.140625" style="1" customWidth="1"/>
    <col min="14092" max="14092" width="18.140625" style="1" customWidth="1"/>
    <col min="14093" max="14093" width="21.7109375" style="1" customWidth="1"/>
    <col min="14094" max="14094" width="20.140625" style="1" customWidth="1"/>
    <col min="14095" max="14095" width="25.28515625" style="1" customWidth="1"/>
    <col min="14096" max="14096" width="23.85546875" style="1" customWidth="1"/>
    <col min="14097" max="14097" width="15.85546875" style="1" customWidth="1"/>
    <col min="14098" max="14098" width="14.42578125" style="1" customWidth="1"/>
    <col min="14099" max="14099" width="11.7109375" style="1" customWidth="1"/>
    <col min="14100" max="14100" width="11.5703125" style="1" customWidth="1"/>
    <col min="14101" max="14101" width="15.140625" style="1" customWidth="1"/>
    <col min="14102" max="14102" width="19.85546875" style="1" customWidth="1"/>
    <col min="14103" max="14103" width="16.42578125" style="1" customWidth="1"/>
    <col min="14104" max="14104" width="14.7109375" style="1" customWidth="1"/>
    <col min="14105" max="14105" width="13.5703125" style="1" customWidth="1"/>
    <col min="14106" max="14106" width="21.42578125" style="1" customWidth="1"/>
    <col min="14107" max="14107" width="21" style="1" customWidth="1"/>
    <col min="14108" max="14108" width="11.42578125" style="1" customWidth="1"/>
    <col min="14109" max="14109" width="13.42578125" style="1" customWidth="1"/>
    <col min="14110" max="14110" width="22.85546875" style="1" customWidth="1"/>
    <col min="14111" max="14111" width="17" style="1" customWidth="1"/>
    <col min="14112" max="14112" width="27.7109375" style="1" customWidth="1"/>
    <col min="14113" max="14113" width="17.5703125" style="1" customWidth="1"/>
    <col min="14114" max="14114" width="26.5703125" style="1" customWidth="1"/>
    <col min="14115" max="14115" width="20.5703125" style="1" customWidth="1"/>
    <col min="14116" max="14116" width="31.28515625" style="1" customWidth="1"/>
    <col min="14117" max="14117" width="21.28515625" style="1" customWidth="1"/>
    <col min="14118" max="14118" width="12.5703125" style="1" customWidth="1"/>
    <col min="14119" max="14119" width="22" style="1" customWidth="1"/>
    <col min="14120" max="14120" width="11.85546875" style="1" customWidth="1"/>
    <col min="14121" max="14336" width="11.42578125" style="1"/>
    <col min="14337" max="14337" width="2.7109375" style="1" customWidth="1"/>
    <col min="14338" max="14338" width="13" style="1" customWidth="1"/>
    <col min="14339" max="14339" width="8.140625" style="1" customWidth="1"/>
    <col min="14340" max="14340" width="23.85546875" style="1" customWidth="1"/>
    <col min="14341" max="14341" width="16.28515625" style="1" customWidth="1"/>
    <col min="14342" max="14342" width="19.85546875" style="1" customWidth="1"/>
    <col min="14343" max="14343" width="21" style="1" customWidth="1"/>
    <col min="14344" max="14344" width="19.5703125" style="1" customWidth="1"/>
    <col min="14345" max="14345" width="18.28515625" style="1" customWidth="1"/>
    <col min="14346" max="14346" width="25" style="1" customWidth="1"/>
    <col min="14347" max="14347" width="16.140625" style="1" customWidth="1"/>
    <col min="14348" max="14348" width="18.140625" style="1" customWidth="1"/>
    <col min="14349" max="14349" width="21.7109375" style="1" customWidth="1"/>
    <col min="14350" max="14350" width="20.140625" style="1" customWidth="1"/>
    <col min="14351" max="14351" width="25.28515625" style="1" customWidth="1"/>
    <col min="14352" max="14352" width="23.85546875" style="1" customWidth="1"/>
    <col min="14353" max="14353" width="15.85546875" style="1" customWidth="1"/>
    <col min="14354" max="14354" width="14.42578125" style="1" customWidth="1"/>
    <col min="14355" max="14355" width="11.7109375" style="1" customWidth="1"/>
    <col min="14356" max="14356" width="11.5703125" style="1" customWidth="1"/>
    <col min="14357" max="14357" width="15.140625" style="1" customWidth="1"/>
    <col min="14358" max="14358" width="19.85546875" style="1" customWidth="1"/>
    <col min="14359" max="14359" width="16.42578125" style="1" customWidth="1"/>
    <col min="14360" max="14360" width="14.7109375" style="1" customWidth="1"/>
    <col min="14361" max="14361" width="13.5703125" style="1" customWidth="1"/>
    <col min="14362" max="14362" width="21.42578125" style="1" customWidth="1"/>
    <col min="14363" max="14363" width="21" style="1" customWidth="1"/>
    <col min="14364" max="14364" width="11.42578125" style="1" customWidth="1"/>
    <col min="14365" max="14365" width="13.42578125" style="1" customWidth="1"/>
    <col min="14366" max="14366" width="22.85546875" style="1" customWidth="1"/>
    <col min="14367" max="14367" width="17" style="1" customWidth="1"/>
    <col min="14368" max="14368" width="27.7109375" style="1" customWidth="1"/>
    <col min="14369" max="14369" width="17.5703125" style="1" customWidth="1"/>
    <col min="14370" max="14370" width="26.5703125" style="1" customWidth="1"/>
    <col min="14371" max="14371" width="20.5703125" style="1" customWidth="1"/>
    <col min="14372" max="14372" width="31.28515625" style="1" customWidth="1"/>
    <col min="14373" max="14373" width="21.28515625" style="1" customWidth="1"/>
    <col min="14374" max="14374" width="12.5703125" style="1" customWidth="1"/>
    <col min="14375" max="14375" width="22" style="1" customWidth="1"/>
    <col min="14376" max="14376" width="11.85546875" style="1" customWidth="1"/>
    <col min="14377" max="14592" width="11.42578125" style="1"/>
    <col min="14593" max="14593" width="2.7109375" style="1" customWidth="1"/>
    <col min="14594" max="14594" width="13" style="1" customWidth="1"/>
    <col min="14595" max="14595" width="8.140625" style="1" customWidth="1"/>
    <col min="14596" max="14596" width="23.85546875" style="1" customWidth="1"/>
    <col min="14597" max="14597" width="16.28515625" style="1" customWidth="1"/>
    <col min="14598" max="14598" width="19.85546875" style="1" customWidth="1"/>
    <col min="14599" max="14599" width="21" style="1" customWidth="1"/>
    <col min="14600" max="14600" width="19.5703125" style="1" customWidth="1"/>
    <col min="14601" max="14601" width="18.28515625" style="1" customWidth="1"/>
    <col min="14602" max="14602" width="25" style="1" customWidth="1"/>
    <col min="14603" max="14603" width="16.140625" style="1" customWidth="1"/>
    <col min="14604" max="14604" width="18.140625" style="1" customWidth="1"/>
    <col min="14605" max="14605" width="21.7109375" style="1" customWidth="1"/>
    <col min="14606" max="14606" width="20.140625" style="1" customWidth="1"/>
    <col min="14607" max="14607" width="25.28515625" style="1" customWidth="1"/>
    <col min="14608" max="14608" width="23.85546875" style="1" customWidth="1"/>
    <col min="14609" max="14609" width="15.85546875" style="1" customWidth="1"/>
    <col min="14610" max="14610" width="14.42578125" style="1" customWidth="1"/>
    <col min="14611" max="14611" width="11.7109375" style="1" customWidth="1"/>
    <col min="14612" max="14612" width="11.5703125" style="1" customWidth="1"/>
    <col min="14613" max="14613" width="15.140625" style="1" customWidth="1"/>
    <col min="14614" max="14614" width="19.85546875" style="1" customWidth="1"/>
    <col min="14615" max="14615" width="16.42578125" style="1" customWidth="1"/>
    <col min="14616" max="14616" width="14.7109375" style="1" customWidth="1"/>
    <col min="14617" max="14617" width="13.5703125" style="1" customWidth="1"/>
    <col min="14618" max="14618" width="21.42578125" style="1" customWidth="1"/>
    <col min="14619" max="14619" width="21" style="1" customWidth="1"/>
    <col min="14620" max="14620" width="11.42578125" style="1" customWidth="1"/>
    <col min="14621" max="14621" width="13.42578125" style="1" customWidth="1"/>
    <col min="14622" max="14622" width="22.85546875" style="1" customWidth="1"/>
    <col min="14623" max="14623" width="17" style="1" customWidth="1"/>
    <col min="14624" max="14624" width="27.7109375" style="1" customWidth="1"/>
    <col min="14625" max="14625" width="17.5703125" style="1" customWidth="1"/>
    <col min="14626" max="14626" width="26.5703125" style="1" customWidth="1"/>
    <col min="14627" max="14627" width="20.5703125" style="1" customWidth="1"/>
    <col min="14628" max="14628" width="31.28515625" style="1" customWidth="1"/>
    <col min="14629" max="14629" width="21.28515625" style="1" customWidth="1"/>
    <col min="14630" max="14630" width="12.5703125" style="1" customWidth="1"/>
    <col min="14631" max="14631" width="22" style="1" customWidth="1"/>
    <col min="14632" max="14632" width="11.85546875" style="1" customWidth="1"/>
    <col min="14633" max="14848" width="11.42578125" style="1"/>
    <col min="14849" max="14849" width="2.7109375" style="1" customWidth="1"/>
    <col min="14850" max="14850" width="13" style="1" customWidth="1"/>
    <col min="14851" max="14851" width="8.140625" style="1" customWidth="1"/>
    <col min="14852" max="14852" width="23.85546875" style="1" customWidth="1"/>
    <col min="14853" max="14853" width="16.28515625" style="1" customWidth="1"/>
    <col min="14854" max="14854" width="19.85546875" style="1" customWidth="1"/>
    <col min="14855" max="14855" width="21" style="1" customWidth="1"/>
    <col min="14856" max="14856" width="19.5703125" style="1" customWidth="1"/>
    <col min="14857" max="14857" width="18.28515625" style="1" customWidth="1"/>
    <col min="14858" max="14858" width="25" style="1" customWidth="1"/>
    <col min="14859" max="14859" width="16.140625" style="1" customWidth="1"/>
    <col min="14860" max="14860" width="18.140625" style="1" customWidth="1"/>
    <col min="14861" max="14861" width="21.7109375" style="1" customWidth="1"/>
    <col min="14862" max="14862" width="20.140625" style="1" customWidth="1"/>
    <col min="14863" max="14863" width="25.28515625" style="1" customWidth="1"/>
    <col min="14864" max="14864" width="23.85546875" style="1" customWidth="1"/>
    <col min="14865" max="14865" width="15.85546875" style="1" customWidth="1"/>
    <col min="14866" max="14866" width="14.42578125" style="1" customWidth="1"/>
    <col min="14867" max="14867" width="11.7109375" style="1" customWidth="1"/>
    <col min="14868" max="14868" width="11.5703125" style="1" customWidth="1"/>
    <col min="14869" max="14869" width="15.140625" style="1" customWidth="1"/>
    <col min="14870" max="14870" width="19.85546875" style="1" customWidth="1"/>
    <col min="14871" max="14871" width="16.42578125" style="1" customWidth="1"/>
    <col min="14872" max="14872" width="14.7109375" style="1" customWidth="1"/>
    <col min="14873" max="14873" width="13.5703125" style="1" customWidth="1"/>
    <col min="14874" max="14874" width="21.42578125" style="1" customWidth="1"/>
    <col min="14875" max="14875" width="21" style="1" customWidth="1"/>
    <col min="14876" max="14876" width="11.42578125" style="1" customWidth="1"/>
    <col min="14877" max="14877" width="13.42578125" style="1" customWidth="1"/>
    <col min="14878" max="14878" width="22.85546875" style="1" customWidth="1"/>
    <col min="14879" max="14879" width="17" style="1" customWidth="1"/>
    <col min="14880" max="14880" width="27.7109375" style="1" customWidth="1"/>
    <col min="14881" max="14881" width="17.5703125" style="1" customWidth="1"/>
    <col min="14882" max="14882" width="26.5703125" style="1" customWidth="1"/>
    <col min="14883" max="14883" width="20.5703125" style="1" customWidth="1"/>
    <col min="14884" max="14884" width="31.28515625" style="1" customWidth="1"/>
    <col min="14885" max="14885" width="21.28515625" style="1" customWidth="1"/>
    <col min="14886" max="14886" width="12.5703125" style="1" customWidth="1"/>
    <col min="14887" max="14887" width="22" style="1" customWidth="1"/>
    <col min="14888" max="14888" width="11.85546875" style="1" customWidth="1"/>
    <col min="14889" max="15104" width="11.42578125" style="1"/>
    <col min="15105" max="15105" width="2.7109375" style="1" customWidth="1"/>
    <col min="15106" max="15106" width="13" style="1" customWidth="1"/>
    <col min="15107" max="15107" width="8.140625" style="1" customWidth="1"/>
    <col min="15108" max="15108" width="23.85546875" style="1" customWidth="1"/>
    <col min="15109" max="15109" width="16.28515625" style="1" customWidth="1"/>
    <col min="15110" max="15110" width="19.85546875" style="1" customWidth="1"/>
    <col min="15111" max="15111" width="21" style="1" customWidth="1"/>
    <col min="15112" max="15112" width="19.5703125" style="1" customWidth="1"/>
    <col min="15113" max="15113" width="18.28515625" style="1" customWidth="1"/>
    <col min="15114" max="15114" width="25" style="1" customWidth="1"/>
    <col min="15115" max="15115" width="16.140625" style="1" customWidth="1"/>
    <col min="15116" max="15116" width="18.140625" style="1" customWidth="1"/>
    <col min="15117" max="15117" width="21.7109375" style="1" customWidth="1"/>
    <col min="15118" max="15118" width="20.140625" style="1" customWidth="1"/>
    <col min="15119" max="15119" width="25.28515625" style="1" customWidth="1"/>
    <col min="15120" max="15120" width="23.85546875" style="1" customWidth="1"/>
    <col min="15121" max="15121" width="15.85546875" style="1" customWidth="1"/>
    <col min="15122" max="15122" width="14.42578125" style="1" customWidth="1"/>
    <col min="15123" max="15123" width="11.7109375" style="1" customWidth="1"/>
    <col min="15124" max="15124" width="11.5703125" style="1" customWidth="1"/>
    <col min="15125" max="15125" width="15.140625" style="1" customWidth="1"/>
    <col min="15126" max="15126" width="19.85546875" style="1" customWidth="1"/>
    <col min="15127" max="15127" width="16.42578125" style="1" customWidth="1"/>
    <col min="15128" max="15128" width="14.7109375" style="1" customWidth="1"/>
    <col min="15129" max="15129" width="13.5703125" style="1" customWidth="1"/>
    <col min="15130" max="15130" width="21.42578125" style="1" customWidth="1"/>
    <col min="15131" max="15131" width="21" style="1" customWidth="1"/>
    <col min="15132" max="15132" width="11.42578125" style="1" customWidth="1"/>
    <col min="15133" max="15133" width="13.42578125" style="1" customWidth="1"/>
    <col min="15134" max="15134" width="22.85546875" style="1" customWidth="1"/>
    <col min="15135" max="15135" width="17" style="1" customWidth="1"/>
    <col min="15136" max="15136" width="27.7109375" style="1" customWidth="1"/>
    <col min="15137" max="15137" width="17.5703125" style="1" customWidth="1"/>
    <col min="15138" max="15138" width="26.5703125" style="1" customWidth="1"/>
    <col min="15139" max="15139" width="20.5703125" style="1" customWidth="1"/>
    <col min="15140" max="15140" width="31.28515625" style="1" customWidth="1"/>
    <col min="15141" max="15141" width="21.28515625" style="1" customWidth="1"/>
    <col min="15142" max="15142" width="12.5703125" style="1" customWidth="1"/>
    <col min="15143" max="15143" width="22" style="1" customWidth="1"/>
    <col min="15144" max="15144" width="11.85546875" style="1" customWidth="1"/>
    <col min="15145" max="15360" width="11.42578125" style="1"/>
    <col min="15361" max="15361" width="2.7109375" style="1" customWidth="1"/>
    <col min="15362" max="15362" width="13" style="1" customWidth="1"/>
    <col min="15363" max="15363" width="8.140625" style="1" customWidth="1"/>
    <col min="15364" max="15364" width="23.85546875" style="1" customWidth="1"/>
    <col min="15365" max="15365" width="16.28515625" style="1" customWidth="1"/>
    <col min="15366" max="15366" width="19.85546875" style="1" customWidth="1"/>
    <col min="15367" max="15367" width="21" style="1" customWidth="1"/>
    <col min="15368" max="15368" width="19.5703125" style="1" customWidth="1"/>
    <col min="15369" max="15369" width="18.28515625" style="1" customWidth="1"/>
    <col min="15370" max="15370" width="25" style="1" customWidth="1"/>
    <col min="15371" max="15371" width="16.140625" style="1" customWidth="1"/>
    <col min="15372" max="15372" width="18.140625" style="1" customWidth="1"/>
    <col min="15373" max="15373" width="21.7109375" style="1" customWidth="1"/>
    <col min="15374" max="15374" width="20.140625" style="1" customWidth="1"/>
    <col min="15375" max="15375" width="25.28515625" style="1" customWidth="1"/>
    <col min="15376" max="15376" width="23.85546875" style="1" customWidth="1"/>
    <col min="15377" max="15377" width="15.85546875" style="1" customWidth="1"/>
    <col min="15378" max="15378" width="14.42578125" style="1" customWidth="1"/>
    <col min="15379" max="15379" width="11.7109375" style="1" customWidth="1"/>
    <col min="15380" max="15380" width="11.5703125" style="1" customWidth="1"/>
    <col min="15381" max="15381" width="15.140625" style="1" customWidth="1"/>
    <col min="15382" max="15382" width="19.85546875" style="1" customWidth="1"/>
    <col min="15383" max="15383" width="16.42578125" style="1" customWidth="1"/>
    <col min="15384" max="15384" width="14.7109375" style="1" customWidth="1"/>
    <col min="15385" max="15385" width="13.5703125" style="1" customWidth="1"/>
    <col min="15386" max="15386" width="21.42578125" style="1" customWidth="1"/>
    <col min="15387" max="15387" width="21" style="1" customWidth="1"/>
    <col min="15388" max="15388" width="11.42578125" style="1" customWidth="1"/>
    <col min="15389" max="15389" width="13.42578125" style="1" customWidth="1"/>
    <col min="15390" max="15390" width="22.85546875" style="1" customWidth="1"/>
    <col min="15391" max="15391" width="17" style="1" customWidth="1"/>
    <col min="15392" max="15392" width="27.7109375" style="1" customWidth="1"/>
    <col min="15393" max="15393" width="17.5703125" style="1" customWidth="1"/>
    <col min="15394" max="15394" width="26.5703125" style="1" customWidth="1"/>
    <col min="15395" max="15395" width="20.5703125" style="1" customWidth="1"/>
    <col min="15396" max="15396" width="31.28515625" style="1" customWidth="1"/>
    <col min="15397" max="15397" width="21.28515625" style="1" customWidth="1"/>
    <col min="15398" max="15398" width="12.5703125" style="1" customWidth="1"/>
    <col min="15399" max="15399" width="22" style="1" customWidth="1"/>
    <col min="15400" max="15400" width="11.85546875" style="1" customWidth="1"/>
    <col min="15401" max="15616" width="11.42578125" style="1"/>
    <col min="15617" max="15617" width="2.7109375" style="1" customWidth="1"/>
    <col min="15618" max="15618" width="13" style="1" customWidth="1"/>
    <col min="15619" max="15619" width="8.140625" style="1" customWidth="1"/>
    <col min="15620" max="15620" width="23.85546875" style="1" customWidth="1"/>
    <col min="15621" max="15621" width="16.28515625" style="1" customWidth="1"/>
    <col min="15622" max="15622" width="19.85546875" style="1" customWidth="1"/>
    <col min="15623" max="15623" width="21" style="1" customWidth="1"/>
    <col min="15624" max="15624" width="19.5703125" style="1" customWidth="1"/>
    <col min="15625" max="15625" width="18.28515625" style="1" customWidth="1"/>
    <col min="15626" max="15626" width="25" style="1" customWidth="1"/>
    <col min="15627" max="15627" width="16.140625" style="1" customWidth="1"/>
    <col min="15628" max="15628" width="18.140625" style="1" customWidth="1"/>
    <col min="15629" max="15629" width="21.7109375" style="1" customWidth="1"/>
    <col min="15630" max="15630" width="20.140625" style="1" customWidth="1"/>
    <col min="15631" max="15631" width="25.28515625" style="1" customWidth="1"/>
    <col min="15632" max="15632" width="23.85546875" style="1" customWidth="1"/>
    <col min="15633" max="15633" width="15.85546875" style="1" customWidth="1"/>
    <col min="15634" max="15634" width="14.42578125" style="1" customWidth="1"/>
    <col min="15635" max="15635" width="11.7109375" style="1" customWidth="1"/>
    <col min="15636" max="15636" width="11.5703125" style="1" customWidth="1"/>
    <col min="15637" max="15637" width="15.140625" style="1" customWidth="1"/>
    <col min="15638" max="15638" width="19.85546875" style="1" customWidth="1"/>
    <col min="15639" max="15639" width="16.42578125" style="1" customWidth="1"/>
    <col min="15640" max="15640" width="14.7109375" style="1" customWidth="1"/>
    <col min="15641" max="15641" width="13.5703125" style="1" customWidth="1"/>
    <col min="15642" max="15642" width="21.42578125" style="1" customWidth="1"/>
    <col min="15643" max="15643" width="21" style="1" customWidth="1"/>
    <col min="15644" max="15644" width="11.42578125" style="1" customWidth="1"/>
    <col min="15645" max="15645" width="13.42578125" style="1" customWidth="1"/>
    <col min="15646" max="15646" width="22.85546875" style="1" customWidth="1"/>
    <col min="15647" max="15647" width="17" style="1" customWidth="1"/>
    <col min="15648" max="15648" width="27.7109375" style="1" customWidth="1"/>
    <col min="15649" max="15649" width="17.5703125" style="1" customWidth="1"/>
    <col min="15650" max="15650" width="26.5703125" style="1" customWidth="1"/>
    <col min="15651" max="15651" width="20.5703125" style="1" customWidth="1"/>
    <col min="15652" max="15652" width="31.28515625" style="1" customWidth="1"/>
    <col min="15653" max="15653" width="21.28515625" style="1" customWidth="1"/>
    <col min="15654" max="15654" width="12.5703125" style="1" customWidth="1"/>
    <col min="15655" max="15655" width="22" style="1" customWidth="1"/>
    <col min="15656" max="15656" width="11.85546875" style="1" customWidth="1"/>
    <col min="15657" max="15872" width="11.42578125" style="1"/>
    <col min="15873" max="15873" width="2.7109375" style="1" customWidth="1"/>
    <col min="15874" max="15874" width="13" style="1" customWidth="1"/>
    <col min="15875" max="15875" width="8.140625" style="1" customWidth="1"/>
    <col min="15876" max="15876" width="23.85546875" style="1" customWidth="1"/>
    <col min="15877" max="15877" width="16.28515625" style="1" customWidth="1"/>
    <col min="15878" max="15878" width="19.85546875" style="1" customWidth="1"/>
    <col min="15879" max="15879" width="21" style="1" customWidth="1"/>
    <col min="15880" max="15880" width="19.5703125" style="1" customWidth="1"/>
    <col min="15881" max="15881" width="18.28515625" style="1" customWidth="1"/>
    <col min="15882" max="15882" width="25" style="1" customWidth="1"/>
    <col min="15883" max="15883" width="16.140625" style="1" customWidth="1"/>
    <col min="15884" max="15884" width="18.140625" style="1" customWidth="1"/>
    <col min="15885" max="15885" width="21.7109375" style="1" customWidth="1"/>
    <col min="15886" max="15886" width="20.140625" style="1" customWidth="1"/>
    <col min="15887" max="15887" width="25.28515625" style="1" customWidth="1"/>
    <col min="15888" max="15888" width="23.85546875" style="1" customWidth="1"/>
    <col min="15889" max="15889" width="15.85546875" style="1" customWidth="1"/>
    <col min="15890" max="15890" width="14.42578125" style="1" customWidth="1"/>
    <col min="15891" max="15891" width="11.7109375" style="1" customWidth="1"/>
    <col min="15892" max="15892" width="11.5703125" style="1" customWidth="1"/>
    <col min="15893" max="15893" width="15.140625" style="1" customWidth="1"/>
    <col min="15894" max="15894" width="19.85546875" style="1" customWidth="1"/>
    <col min="15895" max="15895" width="16.42578125" style="1" customWidth="1"/>
    <col min="15896" max="15896" width="14.7109375" style="1" customWidth="1"/>
    <col min="15897" max="15897" width="13.5703125" style="1" customWidth="1"/>
    <col min="15898" max="15898" width="21.42578125" style="1" customWidth="1"/>
    <col min="15899" max="15899" width="21" style="1" customWidth="1"/>
    <col min="15900" max="15900" width="11.42578125" style="1" customWidth="1"/>
    <col min="15901" max="15901" width="13.42578125" style="1" customWidth="1"/>
    <col min="15902" max="15902" width="22.85546875" style="1" customWidth="1"/>
    <col min="15903" max="15903" width="17" style="1" customWidth="1"/>
    <col min="15904" max="15904" width="27.7109375" style="1" customWidth="1"/>
    <col min="15905" max="15905" width="17.5703125" style="1" customWidth="1"/>
    <col min="15906" max="15906" width="26.5703125" style="1" customWidth="1"/>
    <col min="15907" max="15907" width="20.5703125" style="1" customWidth="1"/>
    <col min="15908" max="15908" width="31.28515625" style="1" customWidth="1"/>
    <col min="15909" max="15909" width="21.28515625" style="1" customWidth="1"/>
    <col min="15910" max="15910" width="12.5703125" style="1" customWidth="1"/>
    <col min="15911" max="15911" width="22" style="1" customWidth="1"/>
    <col min="15912" max="15912" width="11.85546875" style="1" customWidth="1"/>
    <col min="15913" max="16128" width="11.42578125" style="1"/>
    <col min="16129" max="16129" width="2.7109375" style="1" customWidth="1"/>
    <col min="16130" max="16130" width="13" style="1" customWidth="1"/>
    <col min="16131" max="16131" width="8.140625" style="1" customWidth="1"/>
    <col min="16132" max="16132" width="23.85546875" style="1" customWidth="1"/>
    <col min="16133" max="16133" width="16.28515625" style="1" customWidth="1"/>
    <col min="16134" max="16134" width="19.85546875" style="1" customWidth="1"/>
    <col min="16135" max="16135" width="21" style="1" customWidth="1"/>
    <col min="16136" max="16136" width="19.5703125" style="1" customWidth="1"/>
    <col min="16137" max="16137" width="18.28515625" style="1" customWidth="1"/>
    <col min="16138" max="16138" width="25" style="1" customWidth="1"/>
    <col min="16139" max="16139" width="16.140625" style="1" customWidth="1"/>
    <col min="16140" max="16140" width="18.140625" style="1" customWidth="1"/>
    <col min="16141" max="16141" width="21.7109375" style="1" customWidth="1"/>
    <col min="16142" max="16142" width="20.140625" style="1" customWidth="1"/>
    <col min="16143" max="16143" width="25.28515625" style="1" customWidth="1"/>
    <col min="16144" max="16144" width="23.85546875" style="1" customWidth="1"/>
    <col min="16145" max="16145" width="15.85546875" style="1" customWidth="1"/>
    <col min="16146" max="16146" width="14.42578125" style="1" customWidth="1"/>
    <col min="16147" max="16147" width="11.7109375" style="1" customWidth="1"/>
    <col min="16148" max="16148" width="11.5703125" style="1" customWidth="1"/>
    <col min="16149" max="16149" width="15.140625" style="1" customWidth="1"/>
    <col min="16150" max="16150" width="19.85546875" style="1" customWidth="1"/>
    <col min="16151" max="16151" width="16.42578125" style="1" customWidth="1"/>
    <col min="16152" max="16152" width="14.7109375" style="1" customWidth="1"/>
    <col min="16153" max="16153" width="13.5703125" style="1" customWidth="1"/>
    <col min="16154" max="16154" width="21.42578125" style="1" customWidth="1"/>
    <col min="16155" max="16155" width="21" style="1" customWidth="1"/>
    <col min="16156" max="16156" width="11.42578125" style="1" customWidth="1"/>
    <col min="16157" max="16157" width="13.42578125" style="1" customWidth="1"/>
    <col min="16158" max="16158" width="22.85546875" style="1" customWidth="1"/>
    <col min="16159" max="16159" width="17" style="1" customWidth="1"/>
    <col min="16160" max="16160" width="27.7109375" style="1" customWidth="1"/>
    <col min="16161" max="16161" width="17.5703125" style="1" customWidth="1"/>
    <col min="16162" max="16162" width="26.5703125" style="1" customWidth="1"/>
    <col min="16163" max="16163" width="20.5703125" style="1" customWidth="1"/>
    <col min="16164" max="16164" width="31.28515625" style="1" customWidth="1"/>
    <col min="16165" max="16165" width="21.28515625" style="1" customWidth="1"/>
    <col min="16166" max="16166" width="12.5703125" style="1" customWidth="1"/>
    <col min="16167" max="16167" width="22" style="1" customWidth="1"/>
    <col min="16168" max="16168" width="11.85546875" style="1" customWidth="1"/>
    <col min="16169" max="16384" width="11.42578125" style="1"/>
  </cols>
  <sheetData>
    <row r="1" spans="1:40" ht="38.1" customHeight="1" x14ac:dyDescent="0.2">
      <c r="B1" s="2"/>
    </row>
    <row r="2" spans="1:40" ht="38.1" customHeight="1" x14ac:dyDescent="0.2"/>
    <row r="3" spans="1:40" ht="20.100000000000001" customHeight="1" thickBot="1" x14ac:dyDescent="0.25">
      <c r="A3" s="3"/>
      <c r="B3" s="104" t="s">
        <v>336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13.5" thickTop="1" x14ac:dyDescent="0.2">
      <c r="A4" s="57"/>
      <c r="B4" s="5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</row>
    <row r="5" spans="1:40" s="75" customFormat="1" ht="15.75" x14ac:dyDescent="0.25">
      <c r="A5" s="57"/>
      <c r="B5" s="72" t="s">
        <v>246</v>
      </c>
      <c r="C5" s="73"/>
      <c r="D5" s="73"/>
      <c r="E5" s="73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</row>
    <row r="6" spans="1:40" ht="15.75" x14ac:dyDescent="0.25">
      <c r="B6" s="46" t="e">
        <f>#REF!</f>
        <v>#REF!</v>
      </c>
      <c r="C6" s="47"/>
      <c r="D6" s="47"/>
      <c r="E6" s="47"/>
    </row>
    <row r="7" spans="1:40" x14ac:dyDescent="0.2">
      <c r="B7" s="9" t="s">
        <v>2</v>
      </c>
      <c r="C7" s="106" t="s">
        <v>3</v>
      </c>
      <c r="D7" s="106" t="s">
        <v>4</v>
      </c>
      <c r="E7" s="106" t="s">
        <v>247</v>
      </c>
      <c r="F7" s="106" t="s">
        <v>248</v>
      </c>
      <c r="G7" s="106" t="s">
        <v>249</v>
      </c>
      <c r="H7" s="106" t="s">
        <v>250</v>
      </c>
      <c r="I7" s="106" t="s">
        <v>251</v>
      </c>
      <c r="J7" s="106" t="s">
        <v>252</v>
      </c>
      <c r="K7" s="106" t="s">
        <v>253</v>
      </c>
      <c r="L7" s="106" t="s">
        <v>254</v>
      </c>
      <c r="M7" s="106" t="s">
        <v>255</v>
      </c>
      <c r="N7" s="106" t="s">
        <v>256</v>
      </c>
      <c r="O7" s="106" t="s">
        <v>257</v>
      </c>
      <c r="P7" s="106" t="s">
        <v>258</v>
      </c>
      <c r="Q7" s="106" t="s">
        <v>259</v>
      </c>
      <c r="R7" s="106" t="s">
        <v>260</v>
      </c>
      <c r="S7" s="106" t="s">
        <v>261</v>
      </c>
      <c r="T7" s="106" t="s">
        <v>262</v>
      </c>
      <c r="U7" s="106" t="s">
        <v>263</v>
      </c>
      <c r="V7" s="106" t="s">
        <v>264</v>
      </c>
      <c r="W7" s="106" t="s">
        <v>265</v>
      </c>
      <c r="X7" s="106" t="s">
        <v>266</v>
      </c>
      <c r="Y7" s="106" t="s">
        <v>267</v>
      </c>
      <c r="Z7" s="106" t="s">
        <v>268</v>
      </c>
      <c r="AA7" s="106" t="s">
        <v>269</v>
      </c>
      <c r="AB7" s="106" t="s">
        <v>270</v>
      </c>
      <c r="AC7" s="106" t="s">
        <v>271</v>
      </c>
      <c r="AD7" s="106" t="s">
        <v>272</v>
      </c>
      <c r="AE7" s="106" t="s">
        <v>273</v>
      </c>
      <c r="AF7" s="106" t="s">
        <v>274</v>
      </c>
      <c r="AG7" s="106" t="s">
        <v>275</v>
      </c>
      <c r="AH7" s="106" t="s">
        <v>276</v>
      </c>
      <c r="AI7" s="106" t="s">
        <v>277</v>
      </c>
      <c r="AJ7" s="106" t="s">
        <v>278</v>
      </c>
      <c r="AK7" s="106" t="s">
        <v>279</v>
      </c>
      <c r="AL7" s="106" t="s">
        <v>280</v>
      </c>
      <c r="AM7" s="106" t="s">
        <v>281</v>
      </c>
      <c r="AN7" s="106" t="s">
        <v>282</v>
      </c>
    </row>
    <row r="8" spans="1:40" x14ac:dyDescent="0.2">
      <c r="B8" s="11" t="s">
        <v>44</v>
      </c>
      <c r="C8" t="s">
        <v>382</v>
      </c>
      <c r="D8" t="s">
        <v>346</v>
      </c>
      <c r="E8" s="12">
        <v>100</v>
      </c>
      <c r="F8" s="12">
        <v>44.53</v>
      </c>
      <c r="G8" s="12">
        <v>0.96</v>
      </c>
      <c r="H8" s="12">
        <v>40.07</v>
      </c>
      <c r="I8" s="12">
        <v>39.520000000000003</v>
      </c>
      <c r="J8" s="12">
        <v>89.2</v>
      </c>
      <c r="K8" s="12">
        <v>100</v>
      </c>
      <c r="L8" s="12">
        <v>32.49</v>
      </c>
      <c r="M8" s="12">
        <v>4.53</v>
      </c>
      <c r="N8" s="12">
        <v>7.33</v>
      </c>
      <c r="O8" s="12">
        <v>47.25</v>
      </c>
      <c r="P8" s="12">
        <v>13.25</v>
      </c>
      <c r="Q8" s="12">
        <v>0.06</v>
      </c>
      <c r="R8" s="12">
        <v>0</v>
      </c>
      <c r="S8" s="13">
        <v>32641</v>
      </c>
      <c r="T8" s="13">
        <v>32641</v>
      </c>
      <c r="U8" s="13">
        <v>14536</v>
      </c>
      <c r="V8" s="13">
        <v>8610</v>
      </c>
      <c r="W8" s="13">
        <v>83</v>
      </c>
      <c r="X8" s="13">
        <v>3450</v>
      </c>
      <c r="Y8" s="13">
        <v>3403</v>
      </c>
      <c r="Z8" s="13">
        <v>6860</v>
      </c>
      <c r="AA8" s="13">
        <v>7691</v>
      </c>
      <c r="AB8" s="13">
        <v>33347</v>
      </c>
      <c r="AC8" s="13">
        <v>10604</v>
      </c>
      <c r="AD8" s="13">
        <v>23894</v>
      </c>
      <c r="AE8" s="13">
        <v>1082</v>
      </c>
      <c r="AF8" s="13">
        <v>20</v>
      </c>
      <c r="AG8" s="13">
        <v>273</v>
      </c>
      <c r="AH8" s="13">
        <v>17725</v>
      </c>
      <c r="AI8" s="13">
        <v>8375</v>
      </c>
      <c r="AJ8" s="13">
        <v>618</v>
      </c>
      <c r="AK8" s="13">
        <v>4664</v>
      </c>
      <c r="AL8" s="13">
        <v>18</v>
      </c>
      <c r="AM8" s="13">
        <v>0</v>
      </c>
      <c r="AN8" s="13">
        <v>0</v>
      </c>
    </row>
    <row r="9" spans="1:40" x14ac:dyDescent="0.2">
      <c r="B9" s="11" t="s">
        <v>45</v>
      </c>
      <c r="C9" t="s">
        <v>382</v>
      </c>
      <c r="D9" t="s">
        <v>347</v>
      </c>
      <c r="E9" s="12">
        <v>100</v>
      </c>
      <c r="F9" s="12">
        <v>48.9</v>
      </c>
      <c r="G9" s="12">
        <v>1.21</v>
      </c>
      <c r="H9" s="12">
        <v>39.369999999999997</v>
      </c>
      <c r="I9" s="12">
        <v>35.520000000000003</v>
      </c>
      <c r="J9" s="12">
        <v>90</v>
      </c>
      <c r="K9" s="12">
        <v>100</v>
      </c>
      <c r="L9" s="12">
        <v>31.35</v>
      </c>
      <c r="M9" s="12">
        <v>4.28</v>
      </c>
      <c r="N9" s="12">
        <v>6.78</v>
      </c>
      <c r="O9" s="12">
        <v>46.89</v>
      </c>
      <c r="P9" s="12">
        <v>12.28</v>
      </c>
      <c r="Q9" s="12">
        <v>0.03</v>
      </c>
      <c r="R9" s="12">
        <v>0</v>
      </c>
      <c r="S9" s="13">
        <v>12118</v>
      </c>
      <c r="T9" s="13">
        <v>12118</v>
      </c>
      <c r="U9" s="13">
        <v>5926</v>
      </c>
      <c r="V9" s="13">
        <v>3871</v>
      </c>
      <c r="W9" s="13">
        <v>47</v>
      </c>
      <c r="X9" s="13">
        <v>1524</v>
      </c>
      <c r="Y9" s="13">
        <v>1375</v>
      </c>
      <c r="Z9" s="13">
        <v>2969</v>
      </c>
      <c r="AA9" s="13">
        <v>3299</v>
      </c>
      <c r="AB9" s="13">
        <v>10631</v>
      </c>
      <c r="AC9" s="13">
        <v>3799</v>
      </c>
      <c r="AD9" s="13">
        <v>8871</v>
      </c>
      <c r="AE9" s="13">
        <v>380</v>
      </c>
      <c r="AF9" s="13">
        <v>8</v>
      </c>
      <c r="AG9" s="13">
        <v>118</v>
      </c>
      <c r="AH9" s="13">
        <v>6581</v>
      </c>
      <c r="AI9" s="13">
        <v>3086</v>
      </c>
      <c r="AJ9" s="13">
        <v>237</v>
      </c>
      <c r="AK9" s="13">
        <v>1930</v>
      </c>
      <c r="AL9" s="13">
        <v>4</v>
      </c>
      <c r="AM9" s="13">
        <v>0</v>
      </c>
      <c r="AN9" s="13">
        <v>3</v>
      </c>
    </row>
    <row r="10" spans="1:40" x14ac:dyDescent="0.2">
      <c r="B10" s="11" t="s">
        <v>46</v>
      </c>
      <c r="C10" t="s">
        <v>382</v>
      </c>
      <c r="D10" t="s">
        <v>348</v>
      </c>
      <c r="E10" s="12">
        <v>99.11</v>
      </c>
      <c r="F10" s="12">
        <v>44.51</v>
      </c>
      <c r="G10" s="12">
        <v>1.1299999999999999</v>
      </c>
      <c r="H10" s="12">
        <v>38.82</v>
      </c>
      <c r="I10" s="12">
        <v>37.479999999999997</v>
      </c>
      <c r="J10" s="12">
        <v>86.41</v>
      </c>
      <c r="K10" s="12">
        <v>91.53</v>
      </c>
      <c r="L10" s="12">
        <v>30.79</v>
      </c>
      <c r="M10" s="12">
        <v>5.34</v>
      </c>
      <c r="N10" s="12">
        <v>2.76</v>
      </c>
      <c r="O10" s="12">
        <v>42.66</v>
      </c>
      <c r="P10" s="12">
        <v>8.4</v>
      </c>
      <c r="Q10" s="12">
        <v>0</v>
      </c>
      <c r="R10" s="12">
        <v>0</v>
      </c>
      <c r="S10" s="13">
        <v>15782</v>
      </c>
      <c r="T10" s="13">
        <v>15642</v>
      </c>
      <c r="U10" s="13">
        <v>7024</v>
      </c>
      <c r="V10" s="13">
        <v>4706</v>
      </c>
      <c r="W10" s="13">
        <v>53</v>
      </c>
      <c r="X10" s="13">
        <v>1827</v>
      </c>
      <c r="Y10" s="13">
        <v>1764</v>
      </c>
      <c r="Z10" s="13">
        <v>3479</v>
      </c>
      <c r="AA10" s="13">
        <v>4026</v>
      </c>
      <c r="AB10" s="13">
        <v>10942</v>
      </c>
      <c r="AC10" s="13">
        <v>4860</v>
      </c>
      <c r="AD10" s="13">
        <v>11553</v>
      </c>
      <c r="AE10" s="13">
        <v>617</v>
      </c>
      <c r="AF10" s="13">
        <v>6</v>
      </c>
      <c r="AG10" s="13">
        <v>217</v>
      </c>
      <c r="AH10" s="13">
        <v>8570</v>
      </c>
      <c r="AI10" s="13">
        <v>3656</v>
      </c>
      <c r="AJ10" s="13">
        <v>202</v>
      </c>
      <c r="AK10" s="13">
        <v>2406</v>
      </c>
      <c r="AL10" s="13">
        <v>0</v>
      </c>
      <c r="AM10" s="13">
        <v>0</v>
      </c>
      <c r="AN10" s="13">
        <v>0</v>
      </c>
    </row>
    <row r="11" spans="1:40" x14ac:dyDescent="0.2">
      <c r="B11" s="11" t="s">
        <v>48</v>
      </c>
      <c r="C11" t="s">
        <v>382</v>
      </c>
      <c r="D11" t="s">
        <v>349</v>
      </c>
      <c r="E11" s="12">
        <v>100</v>
      </c>
      <c r="F11" s="12">
        <v>46.75</v>
      </c>
      <c r="G11" s="12">
        <v>1.1299999999999999</v>
      </c>
      <c r="H11" s="12">
        <v>39.44</v>
      </c>
      <c r="I11" s="12">
        <v>33.520000000000003</v>
      </c>
      <c r="J11" s="12">
        <v>85.84</v>
      </c>
      <c r="K11" s="12">
        <v>100</v>
      </c>
      <c r="L11" s="12">
        <v>26.96</v>
      </c>
      <c r="M11" s="12">
        <v>2.74</v>
      </c>
      <c r="N11" s="12">
        <v>20</v>
      </c>
      <c r="O11" s="12">
        <v>46.3</v>
      </c>
      <c r="P11" s="12">
        <v>3.91</v>
      </c>
      <c r="Q11" s="12">
        <v>0</v>
      </c>
      <c r="R11" s="12">
        <v>0</v>
      </c>
      <c r="S11" s="13">
        <v>1046</v>
      </c>
      <c r="T11" s="13">
        <v>1046</v>
      </c>
      <c r="U11" s="13">
        <v>489</v>
      </c>
      <c r="V11" s="13">
        <v>355</v>
      </c>
      <c r="W11" s="13">
        <v>4</v>
      </c>
      <c r="X11" s="13">
        <v>140</v>
      </c>
      <c r="Y11" s="13">
        <v>119</v>
      </c>
      <c r="Z11" s="13">
        <v>200</v>
      </c>
      <c r="AA11" s="13">
        <v>233</v>
      </c>
      <c r="AB11" s="13">
        <v>1540</v>
      </c>
      <c r="AC11" s="13">
        <v>282</v>
      </c>
      <c r="AD11" s="13">
        <v>766</v>
      </c>
      <c r="AE11" s="13">
        <v>21</v>
      </c>
      <c r="AF11" s="13">
        <v>1</v>
      </c>
      <c r="AG11" s="13">
        <v>5</v>
      </c>
      <c r="AH11" s="13">
        <v>568</v>
      </c>
      <c r="AI11" s="13">
        <v>263</v>
      </c>
      <c r="AJ11" s="13">
        <v>7</v>
      </c>
      <c r="AK11" s="13">
        <v>179</v>
      </c>
      <c r="AL11" s="13">
        <v>0</v>
      </c>
      <c r="AM11" s="13">
        <v>0</v>
      </c>
      <c r="AN11" s="13">
        <v>0</v>
      </c>
    </row>
    <row r="12" spans="1:40" x14ac:dyDescent="0.2">
      <c r="B12" s="11" t="s">
        <v>50</v>
      </c>
      <c r="C12" t="s">
        <v>382</v>
      </c>
      <c r="D12" t="s">
        <v>350</v>
      </c>
      <c r="E12" s="12">
        <v>100</v>
      </c>
      <c r="F12" s="12">
        <v>57.21</v>
      </c>
      <c r="G12" s="12">
        <v>0.62</v>
      </c>
      <c r="H12" s="12">
        <v>36.049999999999997</v>
      </c>
      <c r="I12" s="12">
        <v>45.37</v>
      </c>
      <c r="J12" s="12">
        <v>90.55</v>
      </c>
      <c r="K12" s="12">
        <v>100</v>
      </c>
      <c r="L12" s="12">
        <v>56.63</v>
      </c>
      <c r="M12" s="12">
        <v>3.75</v>
      </c>
      <c r="N12" s="12">
        <v>10</v>
      </c>
      <c r="O12" s="12">
        <v>52.18</v>
      </c>
      <c r="P12" s="12">
        <v>17.32</v>
      </c>
      <c r="Q12" s="12">
        <v>0</v>
      </c>
      <c r="R12" s="12">
        <v>0</v>
      </c>
      <c r="S12" s="13">
        <v>5024</v>
      </c>
      <c r="T12" s="13">
        <v>5024</v>
      </c>
      <c r="U12" s="13">
        <v>2874</v>
      </c>
      <c r="V12" s="13">
        <v>1781</v>
      </c>
      <c r="W12" s="13">
        <v>11</v>
      </c>
      <c r="X12" s="13">
        <v>642</v>
      </c>
      <c r="Y12" s="13">
        <v>808</v>
      </c>
      <c r="Z12" s="13">
        <v>1620</v>
      </c>
      <c r="AA12" s="13">
        <v>1789</v>
      </c>
      <c r="AB12" s="13">
        <v>9335</v>
      </c>
      <c r="AC12" s="13">
        <v>2845</v>
      </c>
      <c r="AD12" s="13">
        <v>3678</v>
      </c>
      <c r="AE12" s="13">
        <v>138</v>
      </c>
      <c r="AF12" s="13">
        <v>3</v>
      </c>
      <c r="AG12" s="13">
        <v>30</v>
      </c>
      <c r="AH12" s="13">
        <v>2729</v>
      </c>
      <c r="AI12" s="13">
        <v>1424</v>
      </c>
      <c r="AJ12" s="13">
        <v>154</v>
      </c>
      <c r="AK12" s="13">
        <v>889</v>
      </c>
      <c r="AL12" s="13">
        <v>0</v>
      </c>
      <c r="AM12" s="13">
        <v>0</v>
      </c>
      <c r="AN12" s="13">
        <v>0</v>
      </c>
    </row>
    <row r="13" spans="1:40" x14ac:dyDescent="0.2">
      <c r="B13" s="11" t="s">
        <v>51</v>
      </c>
      <c r="C13" t="s">
        <v>382</v>
      </c>
      <c r="D13" t="s">
        <v>351</v>
      </c>
      <c r="E13" s="12">
        <v>100</v>
      </c>
      <c r="F13" s="12">
        <v>52.11</v>
      </c>
      <c r="G13" s="12">
        <v>0.56999999999999995</v>
      </c>
      <c r="H13" s="12">
        <v>37.04</v>
      </c>
      <c r="I13" s="12">
        <v>42.09</v>
      </c>
      <c r="J13" s="12">
        <v>92.39</v>
      </c>
      <c r="K13" s="12">
        <v>100</v>
      </c>
      <c r="L13" s="12">
        <v>60.97</v>
      </c>
      <c r="M13" s="12">
        <v>3.57</v>
      </c>
      <c r="N13" s="12">
        <v>9.52</v>
      </c>
      <c r="O13" s="12">
        <v>56.04</v>
      </c>
      <c r="P13" s="12">
        <v>13.43</v>
      </c>
      <c r="Q13" s="12">
        <v>0.05</v>
      </c>
      <c r="R13" s="12">
        <v>0</v>
      </c>
      <c r="S13" s="13">
        <v>2178</v>
      </c>
      <c r="T13" s="13">
        <v>2178</v>
      </c>
      <c r="U13" s="13">
        <v>1135</v>
      </c>
      <c r="V13" s="13">
        <v>872</v>
      </c>
      <c r="W13" s="13">
        <v>5</v>
      </c>
      <c r="X13" s="13">
        <v>323</v>
      </c>
      <c r="Y13" s="13">
        <v>367</v>
      </c>
      <c r="Z13" s="13">
        <v>619</v>
      </c>
      <c r="AA13" s="13">
        <v>670</v>
      </c>
      <c r="AB13" s="13">
        <v>2806</v>
      </c>
      <c r="AC13" s="13">
        <v>1328</v>
      </c>
      <c r="AD13" s="13">
        <v>1595</v>
      </c>
      <c r="AE13" s="13">
        <v>57</v>
      </c>
      <c r="AF13" s="13">
        <v>2</v>
      </c>
      <c r="AG13" s="13">
        <v>21</v>
      </c>
      <c r="AH13" s="13">
        <v>1183</v>
      </c>
      <c r="AI13" s="13">
        <v>663</v>
      </c>
      <c r="AJ13" s="13">
        <v>65</v>
      </c>
      <c r="AK13" s="13">
        <v>484</v>
      </c>
      <c r="AL13" s="13">
        <v>1</v>
      </c>
      <c r="AM13" s="13">
        <v>0</v>
      </c>
      <c r="AN13" s="13">
        <v>0</v>
      </c>
    </row>
    <row r="14" spans="1:40" x14ac:dyDescent="0.2">
      <c r="B14" s="11" t="s">
        <v>52</v>
      </c>
      <c r="C14" t="s">
        <v>382</v>
      </c>
      <c r="D14" t="s">
        <v>352</v>
      </c>
      <c r="E14" s="12">
        <v>100</v>
      </c>
      <c r="F14" s="12">
        <v>53.29</v>
      </c>
      <c r="G14" s="12">
        <v>0.96</v>
      </c>
      <c r="H14" s="12">
        <v>38.119999999999997</v>
      </c>
      <c r="I14" s="12">
        <v>41</v>
      </c>
      <c r="J14" s="12">
        <v>87.08</v>
      </c>
      <c r="K14" s="12">
        <v>100</v>
      </c>
      <c r="L14" s="12">
        <v>61.68</v>
      </c>
      <c r="M14" s="12">
        <v>3.86</v>
      </c>
      <c r="N14" s="12">
        <v>2.35</v>
      </c>
      <c r="O14" s="12">
        <v>61.38</v>
      </c>
      <c r="P14" s="12">
        <v>9.5500000000000007</v>
      </c>
      <c r="Q14" s="12">
        <v>0</v>
      </c>
      <c r="R14" s="12">
        <v>0</v>
      </c>
      <c r="S14" s="13">
        <v>8182</v>
      </c>
      <c r="T14" s="13">
        <v>8182</v>
      </c>
      <c r="U14" s="13">
        <v>4360</v>
      </c>
      <c r="V14" s="13">
        <v>2390</v>
      </c>
      <c r="W14" s="13">
        <v>23</v>
      </c>
      <c r="X14" s="13">
        <v>911</v>
      </c>
      <c r="Y14" s="13">
        <v>980</v>
      </c>
      <c r="Z14" s="13">
        <v>2333</v>
      </c>
      <c r="AA14" s="13">
        <v>2679</v>
      </c>
      <c r="AB14" s="13">
        <v>13726</v>
      </c>
      <c r="AC14" s="13">
        <v>5047</v>
      </c>
      <c r="AD14" s="13">
        <v>5990</v>
      </c>
      <c r="AE14" s="13">
        <v>231</v>
      </c>
      <c r="AF14" s="13">
        <v>2</v>
      </c>
      <c r="AG14" s="13">
        <v>85</v>
      </c>
      <c r="AH14" s="13">
        <v>4443</v>
      </c>
      <c r="AI14" s="13">
        <v>2727</v>
      </c>
      <c r="AJ14" s="13">
        <v>141</v>
      </c>
      <c r="AK14" s="13">
        <v>1477</v>
      </c>
      <c r="AL14" s="13">
        <v>0</v>
      </c>
      <c r="AM14" s="13">
        <v>0</v>
      </c>
      <c r="AN14" s="13">
        <v>0</v>
      </c>
    </row>
    <row r="15" spans="1:40" x14ac:dyDescent="0.2">
      <c r="B15" s="11" t="s">
        <v>53</v>
      </c>
      <c r="C15" t="s">
        <v>382</v>
      </c>
      <c r="D15" t="s">
        <v>353</v>
      </c>
      <c r="E15" s="12">
        <v>100</v>
      </c>
      <c r="F15" s="12">
        <v>50.9</v>
      </c>
      <c r="G15" s="12">
        <v>2.5299999999999998</v>
      </c>
      <c r="H15" s="12">
        <v>39.229999999999997</v>
      </c>
      <c r="I15" s="12">
        <v>37.58</v>
      </c>
      <c r="J15" s="12">
        <v>83.87</v>
      </c>
      <c r="K15" s="12">
        <v>100</v>
      </c>
      <c r="L15" s="12">
        <v>28.33</v>
      </c>
      <c r="M15" s="12">
        <v>2.58</v>
      </c>
      <c r="N15" s="12">
        <v>2.7</v>
      </c>
      <c r="O15" s="12">
        <v>46.74</v>
      </c>
      <c r="P15" s="12">
        <v>16.89</v>
      </c>
      <c r="Q15" s="12">
        <v>3.09</v>
      </c>
      <c r="R15" s="12">
        <v>90.91</v>
      </c>
      <c r="S15" s="13">
        <v>4179</v>
      </c>
      <c r="T15" s="13">
        <v>4179</v>
      </c>
      <c r="U15" s="13">
        <v>2127</v>
      </c>
      <c r="V15" s="13">
        <v>1147</v>
      </c>
      <c r="W15" s="13">
        <v>29</v>
      </c>
      <c r="X15" s="13">
        <v>450</v>
      </c>
      <c r="Y15" s="13">
        <v>431</v>
      </c>
      <c r="Z15" s="13">
        <v>972</v>
      </c>
      <c r="AA15" s="13">
        <v>1159</v>
      </c>
      <c r="AB15" s="13">
        <v>7305</v>
      </c>
      <c r="AC15" s="13">
        <v>1184</v>
      </c>
      <c r="AD15" s="13">
        <v>3060</v>
      </c>
      <c r="AE15" s="13">
        <v>79</v>
      </c>
      <c r="AF15" s="13">
        <v>1</v>
      </c>
      <c r="AG15" s="13">
        <v>37</v>
      </c>
      <c r="AH15" s="13">
        <v>2270</v>
      </c>
      <c r="AI15" s="13">
        <v>1061</v>
      </c>
      <c r="AJ15" s="13">
        <v>100</v>
      </c>
      <c r="AK15" s="13">
        <v>592</v>
      </c>
      <c r="AL15" s="13">
        <v>129</v>
      </c>
      <c r="AM15" s="13">
        <v>20</v>
      </c>
      <c r="AN15" s="13">
        <v>22</v>
      </c>
    </row>
    <row r="16" spans="1:40" x14ac:dyDescent="0.2">
      <c r="B16" s="11" t="s">
        <v>55</v>
      </c>
      <c r="C16" t="s">
        <v>382</v>
      </c>
      <c r="D16" t="s">
        <v>354</v>
      </c>
      <c r="E16" s="12">
        <v>100</v>
      </c>
      <c r="F16" s="12">
        <v>54.86</v>
      </c>
      <c r="G16" s="12">
        <v>0.46</v>
      </c>
      <c r="H16" s="12">
        <v>33.44</v>
      </c>
      <c r="I16" s="12">
        <v>49.07</v>
      </c>
      <c r="J16" s="12">
        <v>71.61</v>
      </c>
      <c r="K16" s="12">
        <v>100</v>
      </c>
      <c r="L16" s="12">
        <v>60.88</v>
      </c>
      <c r="M16" s="12">
        <v>3.11</v>
      </c>
      <c r="N16" s="12">
        <v>4</v>
      </c>
      <c r="O16" s="12">
        <v>48.7</v>
      </c>
      <c r="P16" s="12">
        <v>7.95</v>
      </c>
      <c r="Q16" s="12">
        <v>0</v>
      </c>
      <c r="R16" s="12">
        <v>0</v>
      </c>
      <c r="S16" s="13">
        <v>2193</v>
      </c>
      <c r="T16" s="13">
        <v>2193</v>
      </c>
      <c r="U16" s="13">
        <v>1203</v>
      </c>
      <c r="V16" s="13">
        <v>646</v>
      </c>
      <c r="W16" s="13">
        <v>3</v>
      </c>
      <c r="X16" s="13">
        <v>216</v>
      </c>
      <c r="Y16" s="13">
        <v>317</v>
      </c>
      <c r="Z16" s="13">
        <v>449</v>
      </c>
      <c r="AA16" s="13">
        <v>627</v>
      </c>
      <c r="AB16" s="13">
        <v>3793</v>
      </c>
      <c r="AC16" s="13">
        <v>1335</v>
      </c>
      <c r="AD16" s="13">
        <v>1606</v>
      </c>
      <c r="AE16" s="13">
        <v>50</v>
      </c>
      <c r="AF16" s="13">
        <v>1</v>
      </c>
      <c r="AG16" s="13">
        <v>25</v>
      </c>
      <c r="AH16" s="13">
        <v>1191</v>
      </c>
      <c r="AI16" s="13">
        <v>580</v>
      </c>
      <c r="AJ16" s="13">
        <v>26</v>
      </c>
      <c r="AK16" s="13">
        <v>327</v>
      </c>
      <c r="AL16" s="13">
        <v>0</v>
      </c>
      <c r="AM16" s="13">
        <v>0</v>
      </c>
      <c r="AN16" s="13">
        <v>0</v>
      </c>
    </row>
    <row r="17" spans="2:40" x14ac:dyDescent="0.2">
      <c r="B17" s="11" t="s">
        <v>57</v>
      </c>
      <c r="C17" t="s">
        <v>382</v>
      </c>
      <c r="D17" t="s">
        <v>355</v>
      </c>
      <c r="E17" s="12">
        <v>100</v>
      </c>
      <c r="F17" s="12">
        <v>52.08</v>
      </c>
      <c r="G17" s="12">
        <v>1.31</v>
      </c>
      <c r="H17" s="12">
        <v>35.229999999999997</v>
      </c>
      <c r="I17" s="12">
        <v>44.2</v>
      </c>
      <c r="J17" s="12">
        <v>91.02</v>
      </c>
      <c r="K17" s="12">
        <v>100</v>
      </c>
      <c r="L17" s="12">
        <v>34.1</v>
      </c>
      <c r="M17" s="12">
        <v>3.81</v>
      </c>
      <c r="N17" s="12">
        <v>0</v>
      </c>
      <c r="O17" s="12">
        <v>56.27</v>
      </c>
      <c r="P17" s="12">
        <v>26.87</v>
      </c>
      <c r="Q17" s="12">
        <v>0</v>
      </c>
      <c r="R17" s="12">
        <v>0</v>
      </c>
      <c r="S17" s="13">
        <v>1469</v>
      </c>
      <c r="T17" s="13">
        <v>1469</v>
      </c>
      <c r="U17" s="13">
        <v>765</v>
      </c>
      <c r="V17" s="13">
        <v>457</v>
      </c>
      <c r="W17" s="13">
        <v>6</v>
      </c>
      <c r="X17" s="13">
        <v>161</v>
      </c>
      <c r="Y17" s="13">
        <v>202</v>
      </c>
      <c r="Z17" s="13">
        <v>365</v>
      </c>
      <c r="AA17" s="13">
        <v>401</v>
      </c>
      <c r="AB17" s="13">
        <v>2506</v>
      </c>
      <c r="AC17" s="13">
        <v>501</v>
      </c>
      <c r="AD17" s="13">
        <v>1076</v>
      </c>
      <c r="AE17" s="13">
        <v>41</v>
      </c>
      <c r="AF17" s="13">
        <v>0</v>
      </c>
      <c r="AG17" s="13">
        <v>12</v>
      </c>
      <c r="AH17" s="13">
        <v>798</v>
      </c>
      <c r="AI17" s="13">
        <v>449</v>
      </c>
      <c r="AJ17" s="13">
        <v>72</v>
      </c>
      <c r="AK17" s="13">
        <v>268</v>
      </c>
      <c r="AL17" s="13">
        <v>0</v>
      </c>
      <c r="AM17" s="13">
        <v>0</v>
      </c>
      <c r="AN17" s="13">
        <v>0</v>
      </c>
    </row>
    <row r="18" spans="2:40" x14ac:dyDescent="0.2">
      <c r="B18" s="11" t="s">
        <v>58</v>
      </c>
      <c r="C18" t="s">
        <v>382</v>
      </c>
      <c r="D18" t="s">
        <v>356</v>
      </c>
      <c r="E18" s="12">
        <v>100</v>
      </c>
      <c r="F18" s="12">
        <v>55.27</v>
      </c>
      <c r="G18" s="12">
        <v>0</v>
      </c>
      <c r="H18" s="12">
        <v>37.65</v>
      </c>
      <c r="I18" s="12">
        <v>41.18</v>
      </c>
      <c r="J18" s="12">
        <v>81.99</v>
      </c>
      <c r="K18" s="12">
        <v>100</v>
      </c>
      <c r="L18" s="12">
        <v>49.79</v>
      </c>
      <c r="M18" s="12">
        <v>4.6500000000000004</v>
      </c>
      <c r="N18" s="12">
        <v>0</v>
      </c>
      <c r="O18" s="12">
        <v>55.89</v>
      </c>
      <c r="P18" s="12">
        <v>1.9</v>
      </c>
      <c r="Q18" s="12">
        <v>0</v>
      </c>
      <c r="R18" s="12">
        <v>0</v>
      </c>
      <c r="S18" s="13">
        <v>968</v>
      </c>
      <c r="T18" s="13">
        <v>968</v>
      </c>
      <c r="U18" s="13">
        <v>535</v>
      </c>
      <c r="V18" s="13">
        <v>255</v>
      </c>
      <c r="W18" s="13">
        <v>0</v>
      </c>
      <c r="X18" s="13">
        <v>96</v>
      </c>
      <c r="Y18" s="13">
        <v>105</v>
      </c>
      <c r="Z18" s="13">
        <v>264</v>
      </c>
      <c r="AA18" s="13">
        <v>322</v>
      </c>
      <c r="AB18" s="13">
        <v>1946</v>
      </c>
      <c r="AC18" s="13">
        <v>482</v>
      </c>
      <c r="AD18" s="13">
        <v>709</v>
      </c>
      <c r="AE18" s="13">
        <v>33</v>
      </c>
      <c r="AF18" s="13">
        <v>0</v>
      </c>
      <c r="AG18" s="13">
        <v>11</v>
      </c>
      <c r="AH18" s="13">
        <v>526</v>
      </c>
      <c r="AI18" s="13">
        <v>294</v>
      </c>
      <c r="AJ18" s="13">
        <v>3</v>
      </c>
      <c r="AK18" s="13">
        <v>158</v>
      </c>
      <c r="AL18" s="13">
        <v>0</v>
      </c>
      <c r="AM18" s="13">
        <v>0</v>
      </c>
      <c r="AN18" s="13">
        <v>0</v>
      </c>
    </row>
    <row r="19" spans="2:40" x14ac:dyDescent="0.2">
      <c r="B19" s="11" t="s">
        <v>59</v>
      </c>
      <c r="C19" t="s">
        <v>382</v>
      </c>
      <c r="D19" t="s">
        <v>357</v>
      </c>
      <c r="E19" s="12">
        <v>100</v>
      </c>
      <c r="F19" s="12">
        <v>70.94</v>
      </c>
      <c r="G19" s="12">
        <v>1</v>
      </c>
      <c r="H19" s="12">
        <v>36.119999999999997</v>
      </c>
      <c r="I19" s="12">
        <v>39.46</v>
      </c>
      <c r="J19" s="12">
        <v>81.99</v>
      </c>
      <c r="K19" s="12">
        <v>100</v>
      </c>
      <c r="L19" s="12">
        <v>75.72</v>
      </c>
      <c r="M19" s="12">
        <v>11.55</v>
      </c>
      <c r="N19" s="12">
        <v>14.29</v>
      </c>
      <c r="O19" s="12">
        <v>75.69</v>
      </c>
      <c r="P19" s="12">
        <v>17.420000000000002</v>
      </c>
      <c r="Q19" s="12">
        <v>0</v>
      </c>
      <c r="R19" s="12">
        <v>0</v>
      </c>
      <c r="S19" s="13">
        <v>733</v>
      </c>
      <c r="T19" s="13">
        <v>733</v>
      </c>
      <c r="U19" s="13">
        <v>520</v>
      </c>
      <c r="V19" s="13">
        <v>299</v>
      </c>
      <c r="W19" s="13">
        <v>3</v>
      </c>
      <c r="X19" s="13">
        <v>108</v>
      </c>
      <c r="Y19" s="13">
        <v>118</v>
      </c>
      <c r="Z19" s="13">
        <v>296</v>
      </c>
      <c r="AA19" s="13">
        <v>361</v>
      </c>
      <c r="AB19" s="13">
        <v>1615</v>
      </c>
      <c r="AC19" s="13">
        <v>555</v>
      </c>
      <c r="AD19" s="13">
        <v>537</v>
      </c>
      <c r="AE19" s="13">
        <v>62</v>
      </c>
      <c r="AF19" s="13">
        <v>2</v>
      </c>
      <c r="AG19" s="13">
        <v>14</v>
      </c>
      <c r="AH19" s="13">
        <v>399</v>
      </c>
      <c r="AI19" s="13">
        <v>302</v>
      </c>
      <c r="AJ19" s="13">
        <v>31</v>
      </c>
      <c r="AK19" s="13">
        <v>178</v>
      </c>
      <c r="AL19" s="13">
        <v>0</v>
      </c>
      <c r="AM19" s="13">
        <v>0</v>
      </c>
      <c r="AN19" s="13">
        <v>0</v>
      </c>
    </row>
    <row r="20" spans="2:40" x14ac:dyDescent="0.2">
      <c r="B20" s="11" t="s">
        <v>60</v>
      </c>
      <c r="C20" t="s">
        <v>382</v>
      </c>
      <c r="D20" t="s">
        <v>366</v>
      </c>
      <c r="E20" s="12">
        <v>100</v>
      </c>
      <c r="F20" s="12">
        <v>66.260000000000005</v>
      </c>
      <c r="G20" s="12">
        <v>2</v>
      </c>
      <c r="H20" s="12">
        <v>43.67</v>
      </c>
      <c r="I20" s="12">
        <v>36.33</v>
      </c>
      <c r="J20" s="12">
        <v>91.39</v>
      </c>
      <c r="K20" s="12">
        <v>100</v>
      </c>
      <c r="L20" s="12">
        <v>58.01</v>
      </c>
      <c r="M20" s="12">
        <v>4.6399999999999997</v>
      </c>
      <c r="N20" s="12">
        <v>0</v>
      </c>
      <c r="O20" s="12">
        <v>69.42</v>
      </c>
      <c r="P20" s="12">
        <v>11.11</v>
      </c>
      <c r="Q20" s="12">
        <v>0</v>
      </c>
      <c r="R20" s="12">
        <v>0</v>
      </c>
      <c r="S20" s="13">
        <v>824</v>
      </c>
      <c r="T20" s="13">
        <v>824</v>
      </c>
      <c r="U20" s="13">
        <v>546</v>
      </c>
      <c r="V20" s="13">
        <v>300</v>
      </c>
      <c r="W20" s="13">
        <v>6</v>
      </c>
      <c r="X20" s="13">
        <v>131</v>
      </c>
      <c r="Y20" s="13">
        <v>109</v>
      </c>
      <c r="Z20" s="13">
        <v>276</v>
      </c>
      <c r="AA20" s="13">
        <v>302</v>
      </c>
      <c r="AB20" s="13">
        <v>1885</v>
      </c>
      <c r="AC20" s="13">
        <v>478</v>
      </c>
      <c r="AD20" s="13">
        <v>604</v>
      </c>
      <c r="AE20" s="13">
        <v>28</v>
      </c>
      <c r="AF20" s="13">
        <v>0</v>
      </c>
      <c r="AG20" s="13">
        <v>14</v>
      </c>
      <c r="AH20" s="13">
        <v>448</v>
      </c>
      <c r="AI20" s="13">
        <v>311</v>
      </c>
      <c r="AJ20" s="13">
        <v>19</v>
      </c>
      <c r="AK20" s="13">
        <v>171</v>
      </c>
      <c r="AL20" s="13">
        <v>0</v>
      </c>
      <c r="AM20" s="13">
        <v>0</v>
      </c>
      <c r="AN20" s="13">
        <v>0</v>
      </c>
    </row>
    <row r="21" spans="2:40" x14ac:dyDescent="0.2">
      <c r="B21" s="11" t="s">
        <v>61</v>
      </c>
      <c r="C21" t="s">
        <v>382</v>
      </c>
      <c r="D21" t="s">
        <v>358</v>
      </c>
      <c r="E21" s="12">
        <v>100</v>
      </c>
      <c r="F21" s="12">
        <v>59.35</v>
      </c>
      <c r="G21" s="12">
        <v>0.76</v>
      </c>
      <c r="H21" s="12">
        <v>36.24</v>
      </c>
      <c r="I21" s="12">
        <v>44.21</v>
      </c>
      <c r="J21" s="12">
        <v>91.03</v>
      </c>
      <c r="K21" s="12">
        <v>100</v>
      </c>
      <c r="L21" s="12">
        <v>52.88</v>
      </c>
      <c r="M21" s="12">
        <v>5.76</v>
      </c>
      <c r="N21" s="12">
        <v>4.17</v>
      </c>
      <c r="O21" s="12">
        <v>64.55</v>
      </c>
      <c r="P21" s="12">
        <v>5.9</v>
      </c>
      <c r="Q21" s="12">
        <v>0</v>
      </c>
      <c r="R21" s="12">
        <v>0</v>
      </c>
      <c r="S21" s="13">
        <v>1422</v>
      </c>
      <c r="T21" s="13">
        <v>1422</v>
      </c>
      <c r="U21" s="13">
        <v>844</v>
      </c>
      <c r="V21" s="13">
        <v>527</v>
      </c>
      <c r="W21" s="13">
        <v>4</v>
      </c>
      <c r="X21" s="13">
        <v>191</v>
      </c>
      <c r="Y21" s="13">
        <v>233</v>
      </c>
      <c r="Z21" s="13">
        <v>487</v>
      </c>
      <c r="AA21" s="13">
        <v>535</v>
      </c>
      <c r="AB21" s="13">
        <v>2221</v>
      </c>
      <c r="AC21" s="13">
        <v>752</v>
      </c>
      <c r="AD21" s="13">
        <v>1041</v>
      </c>
      <c r="AE21" s="13">
        <v>60</v>
      </c>
      <c r="AF21" s="13">
        <v>1</v>
      </c>
      <c r="AG21" s="13">
        <v>24</v>
      </c>
      <c r="AH21" s="13">
        <v>773</v>
      </c>
      <c r="AI21" s="13">
        <v>499</v>
      </c>
      <c r="AJ21" s="13">
        <v>18</v>
      </c>
      <c r="AK21" s="13">
        <v>305</v>
      </c>
      <c r="AL21" s="13">
        <v>0</v>
      </c>
      <c r="AM21" s="13">
        <v>0</v>
      </c>
      <c r="AN21" s="13">
        <v>0</v>
      </c>
    </row>
    <row r="22" spans="2:40" x14ac:dyDescent="0.2">
      <c r="B22" s="11" t="s">
        <v>63</v>
      </c>
      <c r="C22" t="s">
        <v>382</v>
      </c>
      <c r="D22" t="s">
        <v>359</v>
      </c>
      <c r="E22" s="12">
        <v>100</v>
      </c>
      <c r="F22" s="12">
        <v>55.73</v>
      </c>
      <c r="G22" s="12">
        <v>0.63</v>
      </c>
      <c r="H22" s="12">
        <v>37.409999999999997</v>
      </c>
      <c r="I22" s="12">
        <v>40</v>
      </c>
      <c r="J22" s="12">
        <v>89.2</v>
      </c>
      <c r="K22" s="12">
        <v>100</v>
      </c>
      <c r="L22" s="12">
        <v>36.28</v>
      </c>
      <c r="M22" s="12">
        <v>3.81</v>
      </c>
      <c r="N22" s="12">
        <v>6.25</v>
      </c>
      <c r="O22" s="12">
        <v>54.42</v>
      </c>
      <c r="P22" s="12">
        <v>5.13</v>
      </c>
      <c r="Q22" s="12">
        <v>0.45</v>
      </c>
      <c r="R22" s="12">
        <v>0</v>
      </c>
      <c r="S22" s="13">
        <v>3332</v>
      </c>
      <c r="T22" s="13">
        <v>3332</v>
      </c>
      <c r="U22" s="13">
        <v>1857</v>
      </c>
      <c r="V22" s="13">
        <v>1120</v>
      </c>
      <c r="W22" s="13">
        <v>7</v>
      </c>
      <c r="X22" s="13">
        <v>419</v>
      </c>
      <c r="Y22" s="13">
        <v>448</v>
      </c>
      <c r="Z22" s="13">
        <v>958</v>
      </c>
      <c r="AA22" s="13">
        <v>1074</v>
      </c>
      <c r="AB22" s="13">
        <v>5592</v>
      </c>
      <c r="AC22" s="13">
        <v>1209</v>
      </c>
      <c r="AD22" s="13">
        <v>2440</v>
      </c>
      <c r="AE22" s="13">
        <v>93</v>
      </c>
      <c r="AF22" s="13">
        <v>2</v>
      </c>
      <c r="AG22" s="13">
        <v>32</v>
      </c>
      <c r="AH22" s="13">
        <v>1810</v>
      </c>
      <c r="AI22" s="13">
        <v>985</v>
      </c>
      <c r="AJ22" s="13">
        <v>30</v>
      </c>
      <c r="AK22" s="13">
        <v>585</v>
      </c>
      <c r="AL22" s="13">
        <v>15</v>
      </c>
      <c r="AM22" s="13">
        <v>0</v>
      </c>
      <c r="AN22" s="13">
        <v>0</v>
      </c>
    </row>
    <row r="23" spans="2:40" x14ac:dyDescent="0.2">
      <c r="B23" s="11" t="s">
        <v>64</v>
      </c>
      <c r="C23" t="s">
        <v>382</v>
      </c>
      <c r="D23" t="s">
        <v>360</v>
      </c>
      <c r="E23" s="12">
        <v>100</v>
      </c>
      <c r="F23" s="12">
        <v>48.35</v>
      </c>
      <c r="G23" s="12">
        <v>1.04</v>
      </c>
      <c r="H23" s="12">
        <v>42.53</v>
      </c>
      <c r="I23" s="12">
        <v>35.81</v>
      </c>
      <c r="J23" s="12">
        <v>75.989999999999995</v>
      </c>
      <c r="K23" s="12">
        <v>100</v>
      </c>
      <c r="L23" s="12">
        <v>32.090000000000003</v>
      </c>
      <c r="M23" s="12">
        <v>4.5199999999999996</v>
      </c>
      <c r="N23" s="12">
        <v>8.57</v>
      </c>
      <c r="O23" s="12">
        <v>47.01</v>
      </c>
      <c r="P23" s="12">
        <v>8.7100000000000009</v>
      </c>
      <c r="Q23" s="12">
        <v>0</v>
      </c>
      <c r="R23" s="12">
        <v>0</v>
      </c>
      <c r="S23" s="13">
        <v>3082</v>
      </c>
      <c r="T23" s="13">
        <v>3082</v>
      </c>
      <c r="U23" s="13">
        <v>1490</v>
      </c>
      <c r="V23" s="13">
        <v>863</v>
      </c>
      <c r="W23" s="13">
        <v>9</v>
      </c>
      <c r="X23" s="13">
        <v>367</v>
      </c>
      <c r="Y23" s="13">
        <v>309</v>
      </c>
      <c r="Z23" s="13">
        <v>592</v>
      </c>
      <c r="AA23" s="13">
        <v>779</v>
      </c>
      <c r="AB23" s="13">
        <v>4521</v>
      </c>
      <c r="AC23" s="13">
        <v>989</v>
      </c>
      <c r="AD23" s="13">
        <v>2257</v>
      </c>
      <c r="AE23" s="13">
        <v>102</v>
      </c>
      <c r="AF23" s="13">
        <v>3</v>
      </c>
      <c r="AG23" s="13">
        <v>35</v>
      </c>
      <c r="AH23" s="13">
        <v>1674</v>
      </c>
      <c r="AI23" s="13">
        <v>787</v>
      </c>
      <c r="AJ23" s="13">
        <v>40</v>
      </c>
      <c r="AK23" s="13">
        <v>459</v>
      </c>
      <c r="AL23" s="13">
        <v>0</v>
      </c>
      <c r="AM23" s="13">
        <v>0</v>
      </c>
      <c r="AN23" s="13">
        <v>0</v>
      </c>
    </row>
    <row r="24" spans="2:40" x14ac:dyDescent="0.2">
      <c r="B24" s="11" t="s">
        <v>65</v>
      </c>
      <c r="C24" t="s">
        <v>382</v>
      </c>
      <c r="D24" t="s">
        <v>381</v>
      </c>
      <c r="E24" s="12">
        <v>100</v>
      </c>
      <c r="F24" s="12">
        <v>59.28</v>
      </c>
      <c r="G24" s="12">
        <v>1.1200000000000001</v>
      </c>
      <c r="H24" s="12">
        <v>38.06</v>
      </c>
      <c r="I24" s="12">
        <v>41.29</v>
      </c>
      <c r="J24" s="12">
        <v>89.04</v>
      </c>
      <c r="K24" s="12">
        <v>100</v>
      </c>
      <c r="L24" s="12">
        <v>45.42</v>
      </c>
      <c r="M24" s="12">
        <v>5.6</v>
      </c>
      <c r="N24" s="12">
        <v>10.34</v>
      </c>
      <c r="O24" s="12">
        <v>68.819999999999993</v>
      </c>
      <c r="P24" s="12">
        <v>14.29</v>
      </c>
      <c r="Q24" s="12">
        <v>0</v>
      </c>
      <c r="R24" s="12">
        <v>0</v>
      </c>
      <c r="S24" s="13">
        <v>1854</v>
      </c>
      <c r="T24" s="13">
        <v>1854</v>
      </c>
      <c r="U24" s="13">
        <v>1099</v>
      </c>
      <c r="V24" s="13">
        <v>712</v>
      </c>
      <c r="W24" s="13">
        <v>8</v>
      </c>
      <c r="X24" s="13">
        <v>271</v>
      </c>
      <c r="Y24" s="13">
        <v>294</v>
      </c>
      <c r="Z24" s="13">
        <v>512</v>
      </c>
      <c r="AA24" s="13">
        <v>575</v>
      </c>
      <c r="AB24" s="13">
        <v>3020</v>
      </c>
      <c r="AC24" s="13">
        <v>842</v>
      </c>
      <c r="AD24" s="13">
        <v>1358</v>
      </c>
      <c r="AE24" s="13">
        <v>76</v>
      </c>
      <c r="AF24" s="13">
        <v>3</v>
      </c>
      <c r="AG24" s="13">
        <v>29</v>
      </c>
      <c r="AH24" s="13">
        <v>1007</v>
      </c>
      <c r="AI24" s="13">
        <v>693</v>
      </c>
      <c r="AJ24" s="13">
        <v>60</v>
      </c>
      <c r="AK24" s="13">
        <v>420</v>
      </c>
      <c r="AL24" s="13">
        <v>0</v>
      </c>
      <c r="AM24" s="13">
        <v>0</v>
      </c>
      <c r="AN24" s="13">
        <v>0</v>
      </c>
    </row>
    <row r="25" spans="2:40" x14ac:dyDescent="0.2">
      <c r="B25" s="11" t="s">
        <v>66</v>
      </c>
      <c r="C25" t="s">
        <v>382</v>
      </c>
      <c r="D25" t="s">
        <v>361</v>
      </c>
      <c r="E25" s="12">
        <v>100</v>
      </c>
      <c r="F25" s="12">
        <v>39.090000000000003</v>
      </c>
      <c r="G25" s="12">
        <v>1.61</v>
      </c>
      <c r="H25" s="12">
        <v>37.49</v>
      </c>
      <c r="I25" s="12">
        <v>34.159999999999997</v>
      </c>
      <c r="J25" s="12">
        <v>78.72</v>
      </c>
      <c r="K25" s="12">
        <v>100</v>
      </c>
      <c r="L25" s="12">
        <v>21.71</v>
      </c>
      <c r="M25" s="12">
        <v>5.41</v>
      </c>
      <c r="N25" s="12">
        <v>15.53</v>
      </c>
      <c r="O25" s="12">
        <v>54.64</v>
      </c>
      <c r="P25" s="12">
        <v>10.95</v>
      </c>
      <c r="Q25" s="12">
        <v>1.01</v>
      </c>
      <c r="R25" s="12">
        <v>0</v>
      </c>
      <c r="S25" s="13">
        <v>8506</v>
      </c>
      <c r="T25" s="13">
        <v>8506</v>
      </c>
      <c r="U25" s="13">
        <v>3325</v>
      </c>
      <c r="V25" s="13">
        <v>1619</v>
      </c>
      <c r="W25" s="13">
        <v>26</v>
      </c>
      <c r="X25" s="13">
        <v>607</v>
      </c>
      <c r="Y25" s="13">
        <v>553</v>
      </c>
      <c r="Z25" s="13">
        <v>1354</v>
      </c>
      <c r="AA25" s="13">
        <v>1720</v>
      </c>
      <c r="AB25" s="13">
        <v>6481</v>
      </c>
      <c r="AC25" s="13">
        <v>1847</v>
      </c>
      <c r="AD25" s="13">
        <v>6227</v>
      </c>
      <c r="AE25" s="13">
        <v>337</v>
      </c>
      <c r="AF25" s="13">
        <v>16</v>
      </c>
      <c r="AG25" s="13">
        <v>103</v>
      </c>
      <c r="AH25" s="13">
        <v>4619</v>
      </c>
      <c r="AI25" s="13">
        <v>2524</v>
      </c>
      <c r="AJ25" s="13">
        <v>151</v>
      </c>
      <c r="AK25" s="13">
        <v>1379</v>
      </c>
      <c r="AL25" s="13">
        <v>86</v>
      </c>
      <c r="AM25" s="13">
        <v>0</v>
      </c>
      <c r="AN25" s="13">
        <v>47</v>
      </c>
    </row>
    <row r="26" spans="2:40" x14ac:dyDescent="0.2">
      <c r="B26" s="11" t="s">
        <v>68</v>
      </c>
      <c r="C26" t="s">
        <v>382</v>
      </c>
      <c r="D26" t="s">
        <v>367</v>
      </c>
      <c r="E26" s="12">
        <v>100</v>
      </c>
      <c r="F26" s="12">
        <v>42.95</v>
      </c>
      <c r="G26" s="12">
        <v>1.17</v>
      </c>
      <c r="H26" s="12">
        <v>38.799999999999997</v>
      </c>
      <c r="I26" s="12">
        <v>43.41</v>
      </c>
      <c r="J26" s="12">
        <v>77.150000000000006</v>
      </c>
      <c r="K26" s="12">
        <v>100</v>
      </c>
      <c r="L26" s="12">
        <v>20.25</v>
      </c>
      <c r="M26" s="12">
        <v>4.5</v>
      </c>
      <c r="N26" s="12">
        <v>13.33</v>
      </c>
      <c r="O26" s="12">
        <v>61.4</v>
      </c>
      <c r="P26" s="12">
        <v>15.93</v>
      </c>
      <c r="Q26" s="12">
        <v>0.28999999999999998</v>
      </c>
      <c r="R26" s="12">
        <v>0</v>
      </c>
      <c r="S26" s="13">
        <v>6589</v>
      </c>
      <c r="T26" s="13">
        <v>6589</v>
      </c>
      <c r="U26" s="13">
        <v>2830</v>
      </c>
      <c r="V26" s="13">
        <v>1714</v>
      </c>
      <c r="W26" s="13">
        <v>20</v>
      </c>
      <c r="X26" s="13">
        <v>665</v>
      </c>
      <c r="Y26" s="13">
        <v>744</v>
      </c>
      <c r="Z26" s="13">
        <v>1155</v>
      </c>
      <c r="AA26" s="13">
        <v>1497</v>
      </c>
      <c r="AB26" s="13">
        <v>4994</v>
      </c>
      <c r="AC26" s="13">
        <v>1334</v>
      </c>
      <c r="AD26" s="13">
        <v>4824</v>
      </c>
      <c r="AE26" s="13">
        <v>217</v>
      </c>
      <c r="AF26" s="13">
        <v>10</v>
      </c>
      <c r="AG26" s="13">
        <v>75</v>
      </c>
      <c r="AH26" s="13">
        <v>3578</v>
      </c>
      <c r="AI26" s="13">
        <v>2197</v>
      </c>
      <c r="AJ26" s="13">
        <v>199</v>
      </c>
      <c r="AK26" s="13">
        <v>1249</v>
      </c>
      <c r="AL26" s="13">
        <v>19</v>
      </c>
      <c r="AM26" s="13">
        <v>0</v>
      </c>
      <c r="AN26" s="13">
        <v>9</v>
      </c>
    </row>
    <row r="27" spans="2:40" x14ac:dyDescent="0.2">
      <c r="B27" s="11" t="s">
        <v>69</v>
      </c>
      <c r="C27" t="s">
        <v>382</v>
      </c>
      <c r="D27" t="s">
        <v>368</v>
      </c>
      <c r="E27" s="12">
        <v>100</v>
      </c>
      <c r="F27" s="12">
        <v>45.55</v>
      </c>
      <c r="G27" s="12">
        <v>0.31</v>
      </c>
      <c r="H27" s="12">
        <v>39.200000000000003</v>
      </c>
      <c r="I27" s="12">
        <v>40.28</v>
      </c>
      <c r="J27" s="12">
        <v>83.41</v>
      </c>
      <c r="K27" s="12">
        <v>100</v>
      </c>
      <c r="L27" s="12">
        <v>32.94</v>
      </c>
      <c r="M27" s="12">
        <v>4.5999999999999996</v>
      </c>
      <c r="N27" s="12">
        <v>16.670000000000002</v>
      </c>
      <c r="O27" s="12">
        <v>44.24</v>
      </c>
      <c r="P27" s="12">
        <v>11.86</v>
      </c>
      <c r="Q27" s="12">
        <v>0</v>
      </c>
      <c r="R27" s="12">
        <v>0</v>
      </c>
      <c r="S27" s="13">
        <v>2347</v>
      </c>
      <c r="T27" s="13">
        <v>2347</v>
      </c>
      <c r="U27" s="13">
        <v>1069</v>
      </c>
      <c r="V27" s="13">
        <v>653</v>
      </c>
      <c r="W27" s="13">
        <v>2</v>
      </c>
      <c r="X27" s="13">
        <v>256</v>
      </c>
      <c r="Y27" s="13">
        <v>263</v>
      </c>
      <c r="Z27" s="13">
        <v>533</v>
      </c>
      <c r="AA27" s="13">
        <v>639</v>
      </c>
      <c r="AB27" s="13">
        <v>2938</v>
      </c>
      <c r="AC27" s="13">
        <v>773</v>
      </c>
      <c r="AD27" s="13">
        <v>1719</v>
      </c>
      <c r="AE27" s="13">
        <v>79</v>
      </c>
      <c r="AF27" s="13">
        <v>4</v>
      </c>
      <c r="AG27" s="13">
        <v>24</v>
      </c>
      <c r="AH27" s="13">
        <v>1275</v>
      </c>
      <c r="AI27" s="13">
        <v>564</v>
      </c>
      <c r="AJ27" s="13">
        <v>44</v>
      </c>
      <c r="AK27" s="13">
        <v>371</v>
      </c>
      <c r="AL27" s="13">
        <v>0</v>
      </c>
      <c r="AM27" s="13">
        <v>0</v>
      </c>
      <c r="AN27" s="13">
        <v>0</v>
      </c>
    </row>
    <row r="28" spans="2:40" x14ac:dyDescent="0.2">
      <c r="B28" s="11" t="s">
        <v>71</v>
      </c>
      <c r="C28" t="s">
        <v>382</v>
      </c>
      <c r="D28" t="s">
        <v>369</v>
      </c>
      <c r="E28" s="12">
        <v>100</v>
      </c>
      <c r="F28" s="12">
        <v>43.21</v>
      </c>
      <c r="G28" s="12">
        <v>1.02</v>
      </c>
      <c r="H28" s="12">
        <v>39.39</v>
      </c>
      <c r="I28" s="12">
        <v>42.07</v>
      </c>
      <c r="J28" s="12">
        <v>81.25</v>
      </c>
      <c r="K28" s="12">
        <v>100</v>
      </c>
      <c r="L28" s="12">
        <v>29.02</v>
      </c>
      <c r="M28" s="12">
        <v>3.06</v>
      </c>
      <c r="N28" s="12">
        <v>15</v>
      </c>
      <c r="O28" s="12">
        <v>41.94</v>
      </c>
      <c r="P28" s="12">
        <v>12.23</v>
      </c>
      <c r="Q28" s="12">
        <v>0</v>
      </c>
      <c r="R28" s="12">
        <v>0</v>
      </c>
      <c r="S28" s="13">
        <v>2409</v>
      </c>
      <c r="T28" s="13">
        <v>2409</v>
      </c>
      <c r="U28" s="13">
        <v>1041</v>
      </c>
      <c r="V28" s="13">
        <v>782</v>
      </c>
      <c r="W28" s="13">
        <v>8</v>
      </c>
      <c r="X28" s="13">
        <v>308</v>
      </c>
      <c r="Y28" s="13">
        <v>329</v>
      </c>
      <c r="Z28" s="13">
        <v>468</v>
      </c>
      <c r="AA28" s="13">
        <v>576</v>
      </c>
      <c r="AB28" s="13">
        <v>3470</v>
      </c>
      <c r="AC28" s="13">
        <v>699</v>
      </c>
      <c r="AD28" s="13">
        <v>1764</v>
      </c>
      <c r="AE28" s="13">
        <v>54</v>
      </c>
      <c r="AF28" s="13">
        <v>3</v>
      </c>
      <c r="AG28" s="13">
        <v>20</v>
      </c>
      <c r="AH28" s="13">
        <v>1309</v>
      </c>
      <c r="AI28" s="13">
        <v>549</v>
      </c>
      <c r="AJ28" s="13">
        <v>51</v>
      </c>
      <c r="AK28" s="13">
        <v>417</v>
      </c>
      <c r="AL28" s="13">
        <v>0</v>
      </c>
      <c r="AM28" s="13">
        <v>0</v>
      </c>
      <c r="AN28" s="13">
        <v>0</v>
      </c>
    </row>
    <row r="29" spans="2:40" x14ac:dyDescent="0.2">
      <c r="B29" s="11" t="s">
        <v>73</v>
      </c>
      <c r="C29" t="s">
        <v>382</v>
      </c>
      <c r="D29" t="s">
        <v>362</v>
      </c>
      <c r="E29" s="12">
        <v>100</v>
      </c>
      <c r="F29" s="12">
        <v>54.01</v>
      </c>
      <c r="G29" s="12">
        <v>0.79</v>
      </c>
      <c r="H29" s="12">
        <v>36.69</v>
      </c>
      <c r="I29" s="12">
        <v>45.17</v>
      </c>
      <c r="J29" s="12">
        <v>76.510000000000005</v>
      </c>
      <c r="K29" s="12">
        <v>100</v>
      </c>
      <c r="L29" s="12">
        <v>38.68</v>
      </c>
      <c r="M29" s="12">
        <v>5.12</v>
      </c>
      <c r="N29" s="12">
        <v>25.81</v>
      </c>
      <c r="O29" s="12">
        <v>51.45</v>
      </c>
      <c r="P29" s="12">
        <v>26.03</v>
      </c>
      <c r="Q29" s="12">
        <v>0</v>
      </c>
      <c r="R29" s="12">
        <v>0</v>
      </c>
      <c r="S29" s="13">
        <v>1520</v>
      </c>
      <c r="T29" s="13">
        <v>1520</v>
      </c>
      <c r="U29" s="13">
        <v>821</v>
      </c>
      <c r="V29" s="13">
        <v>507</v>
      </c>
      <c r="W29" s="13">
        <v>4</v>
      </c>
      <c r="X29" s="13">
        <v>186</v>
      </c>
      <c r="Y29" s="13">
        <v>229</v>
      </c>
      <c r="Z29" s="13">
        <v>329</v>
      </c>
      <c r="AA29" s="13">
        <v>430</v>
      </c>
      <c r="AB29" s="13">
        <v>3095</v>
      </c>
      <c r="AC29" s="13">
        <v>588</v>
      </c>
      <c r="AD29" s="13">
        <v>1113</v>
      </c>
      <c r="AE29" s="13">
        <v>57</v>
      </c>
      <c r="AF29" s="13">
        <v>8</v>
      </c>
      <c r="AG29" s="13">
        <v>31</v>
      </c>
      <c r="AH29" s="13">
        <v>826</v>
      </c>
      <c r="AI29" s="13">
        <v>425</v>
      </c>
      <c r="AJ29" s="13">
        <v>63</v>
      </c>
      <c r="AK29" s="13">
        <v>242</v>
      </c>
      <c r="AL29" s="13">
        <v>0</v>
      </c>
      <c r="AM29" s="13">
        <v>0</v>
      </c>
      <c r="AN29" s="13">
        <v>0</v>
      </c>
    </row>
    <row r="30" spans="2:40" x14ac:dyDescent="0.2">
      <c r="B30" s="11" t="s">
        <v>74</v>
      </c>
      <c r="C30" t="s">
        <v>382</v>
      </c>
      <c r="D30" t="s">
        <v>363</v>
      </c>
      <c r="E30" s="12">
        <v>100</v>
      </c>
      <c r="F30" s="12">
        <v>50.25</v>
      </c>
      <c r="G30" s="12">
        <v>0.8</v>
      </c>
      <c r="H30" s="12">
        <v>40.630000000000003</v>
      </c>
      <c r="I30" s="12">
        <v>38.79</v>
      </c>
      <c r="J30" s="12">
        <v>84.71</v>
      </c>
      <c r="K30" s="12">
        <v>100</v>
      </c>
      <c r="L30" s="12">
        <v>36.17</v>
      </c>
      <c r="M30" s="12">
        <v>5.23</v>
      </c>
      <c r="N30" s="12">
        <v>4.4800000000000004</v>
      </c>
      <c r="O30" s="12">
        <v>47.35</v>
      </c>
      <c r="P30" s="12">
        <v>11.89</v>
      </c>
      <c r="Q30" s="12">
        <v>7.0000000000000007E-2</v>
      </c>
      <c r="R30" s="12">
        <v>0</v>
      </c>
      <c r="S30" s="13">
        <v>5383</v>
      </c>
      <c r="T30" s="13">
        <v>5383</v>
      </c>
      <c r="U30" s="13">
        <v>2705</v>
      </c>
      <c r="V30" s="13">
        <v>1740</v>
      </c>
      <c r="W30" s="13">
        <v>14</v>
      </c>
      <c r="X30" s="13">
        <v>707</v>
      </c>
      <c r="Y30" s="13">
        <v>675</v>
      </c>
      <c r="Z30" s="13">
        <v>1186</v>
      </c>
      <c r="AA30" s="13">
        <v>1400</v>
      </c>
      <c r="AB30" s="13">
        <v>4558</v>
      </c>
      <c r="AC30" s="13">
        <v>1947</v>
      </c>
      <c r="AD30" s="13">
        <v>3941</v>
      </c>
      <c r="AE30" s="13">
        <v>206</v>
      </c>
      <c r="AF30" s="13">
        <v>3</v>
      </c>
      <c r="AG30" s="13">
        <v>67</v>
      </c>
      <c r="AH30" s="13">
        <v>2923</v>
      </c>
      <c r="AI30" s="13">
        <v>1384</v>
      </c>
      <c r="AJ30" s="13">
        <v>109</v>
      </c>
      <c r="AK30" s="13">
        <v>917</v>
      </c>
      <c r="AL30" s="13">
        <v>4</v>
      </c>
      <c r="AM30" s="13">
        <v>0</v>
      </c>
      <c r="AN30" s="13">
        <v>0</v>
      </c>
    </row>
    <row r="31" spans="2:40" x14ac:dyDescent="0.2">
      <c r="B31" s="11" t="s">
        <v>76</v>
      </c>
      <c r="C31" t="s">
        <v>382</v>
      </c>
      <c r="D31" t="s">
        <v>364</v>
      </c>
      <c r="E31" s="12">
        <v>100</v>
      </c>
      <c r="F31" s="12">
        <v>46.79</v>
      </c>
      <c r="G31" s="12">
        <v>0.5</v>
      </c>
      <c r="H31" s="12">
        <v>36.78</v>
      </c>
      <c r="I31" s="12">
        <v>46.1</v>
      </c>
      <c r="J31" s="12">
        <v>83.41</v>
      </c>
      <c r="K31" s="12">
        <v>100</v>
      </c>
      <c r="L31" s="12">
        <v>41.28</v>
      </c>
      <c r="M31" s="12">
        <v>3.85</v>
      </c>
      <c r="N31" s="12">
        <v>0</v>
      </c>
      <c r="O31" s="12">
        <v>50.28</v>
      </c>
      <c r="P31" s="12">
        <v>22.22</v>
      </c>
      <c r="Q31" s="12">
        <v>0</v>
      </c>
      <c r="R31" s="12">
        <v>0</v>
      </c>
      <c r="S31" s="13">
        <v>1669</v>
      </c>
      <c r="T31" s="13">
        <v>1669</v>
      </c>
      <c r="U31" s="13">
        <v>781</v>
      </c>
      <c r="V31" s="13">
        <v>397</v>
      </c>
      <c r="W31" s="13">
        <v>2</v>
      </c>
      <c r="X31" s="13">
        <v>146</v>
      </c>
      <c r="Y31" s="13">
        <v>183</v>
      </c>
      <c r="Z31" s="13">
        <v>342</v>
      </c>
      <c r="AA31" s="13">
        <v>410</v>
      </c>
      <c r="AB31" s="13">
        <v>2374</v>
      </c>
      <c r="AC31" s="13">
        <v>689</v>
      </c>
      <c r="AD31" s="13">
        <v>1222</v>
      </c>
      <c r="AE31" s="13">
        <v>47</v>
      </c>
      <c r="AF31" s="13">
        <v>0</v>
      </c>
      <c r="AG31" s="13">
        <v>16</v>
      </c>
      <c r="AH31" s="13">
        <v>907</v>
      </c>
      <c r="AI31" s="13">
        <v>456</v>
      </c>
      <c r="AJ31" s="13">
        <v>50</v>
      </c>
      <c r="AK31" s="13">
        <v>225</v>
      </c>
      <c r="AL31" s="13">
        <v>0</v>
      </c>
      <c r="AM31" s="13">
        <v>0</v>
      </c>
      <c r="AN31" s="13">
        <v>0</v>
      </c>
    </row>
    <row r="32" spans="2:40" x14ac:dyDescent="0.2">
      <c r="B32" s="11" t="s">
        <v>77</v>
      </c>
      <c r="C32" t="s">
        <v>382</v>
      </c>
      <c r="D32" t="s">
        <v>365</v>
      </c>
      <c r="E32" s="12">
        <v>100</v>
      </c>
      <c r="F32" s="12">
        <v>73.569999999999993</v>
      </c>
      <c r="G32" s="12">
        <v>0.68</v>
      </c>
      <c r="H32" s="12">
        <v>36.049999999999997</v>
      </c>
      <c r="I32" s="12">
        <v>48.3</v>
      </c>
      <c r="J32" s="12">
        <v>96.88</v>
      </c>
      <c r="K32" s="12">
        <v>100</v>
      </c>
      <c r="L32" s="12">
        <v>63.57</v>
      </c>
      <c r="M32" s="12">
        <v>1.95</v>
      </c>
      <c r="N32" s="12">
        <v>0</v>
      </c>
      <c r="O32" s="12">
        <v>83.01</v>
      </c>
      <c r="P32" s="12">
        <v>14</v>
      </c>
      <c r="Q32" s="12">
        <v>0</v>
      </c>
      <c r="R32" s="12">
        <v>0</v>
      </c>
      <c r="S32" s="13">
        <v>280</v>
      </c>
      <c r="T32" s="13">
        <v>280</v>
      </c>
      <c r="U32" s="13">
        <v>206</v>
      </c>
      <c r="V32" s="13">
        <v>147</v>
      </c>
      <c r="W32" s="13">
        <v>1</v>
      </c>
      <c r="X32" s="13">
        <v>53</v>
      </c>
      <c r="Y32" s="13">
        <v>71</v>
      </c>
      <c r="Z32" s="13">
        <v>93</v>
      </c>
      <c r="AA32" s="13">
        <v>96</v>
      </c>
      <c r="AB32" s="13">
        <v>500</v>
      </c>
      <c r="AC32" s="13">
        <v>178</v>
      </c>
      <c r="AD32" s="13">
        <v>205</v>
      </c>
      <c r="AE32" s="13">
        <v>4</v>
      </c>
      <c r="AF32" s="13">
        <v>0</v>
      </c>
      <c r="AG32" s="13">
        <v>1</v>
      </c>
      <c r="AH32" s="13">
        <v>153</v>
      </c>
      <c r="AI32" s="13">
        <v>127</v>
      </c>
      <c r="AJ32" s="13">
        <v>14</v>
      </c>
      <c r="AK32" s="13">
        <v>100</v>
      </c>
      <c r="AL32" s="13">
        <v>0</v>
      </c>
      <c r="AM32" s="13">
        <v>0</v>
      </c>
      <c r="AN32" s="13">
        <v>0</v>
      </c>
    </row>
    <row r="33" spans="2:40" x14ac:dyDescent="0.2">
      <c r="B33" s="11" t="s">
        <v>78</v>
      </c>
      <c r="C33" t="s">
        <v>382</v>
      </c>
      <c r="D33" t="s">
        <v>79</v>
      </c>
      <c r="E33" s="12">
        <v>99.89</v>
      </c>
      <c r="F33" s="12">
        <v>47.81</v>
      </c>
      <c r="G33" s="12">
        <v>1.04</v>
      </c>
      <c r="H33" s="12">
        <v>38.81</v>
      </c>
      <c r="I33" s="12">
        <v>39.56</v>
      </c>
      <c r="J33" s="12">
        <v>86.25</v>
      </c>
      <c r="K33" s="12">
        <v>100</v>
      </c>
      <c r="L33" s="12">
        <v>35.909999999999997</v>
      </c>
      <c r="M33" s="12">
        <v>4.51</v>
      </c>
      <c r="N33" s="12">
        <v>7.51</v>
      </c>
      <c r="O33" s="12">
        <v>50.35</v>
      </c>
      <c r="P33" s="12">
        <v>12.28</v>
      </c>
      <c r="Q33" s="12">
        <v>0.22</v>
      </c>
      <c r="R33" s="12">
        <v>24.69</v>
      </c>
      <c r="S33" s="13">
        <v>125730</v>
      </c>
      <c r="T33" s="13">
        <v>125590</v>
      </c>
      <c r="U33" s="13">
        <v>60108</v>
      </c>
      <c r="V33" s="13">
        <v>36470</v>
      </c>
      <c r="W33" s="13">
        <v>378</v>
      </c>
      <c r="X33" s="13">
        <v>14155</v>
      </c>
      <c r="Y33" s="13">
        <v>14429</v>
      </c>
      <c r="Z33" s="13">
        <v>28711</v>
      </c>
      <c r="AA33" s="13">
        <v>33290</v>
      </c>
      <c r="AB33" s="13">
        <v>145141</v>
      </c>
      <c r="AC33" s="13">
        <v>45147</v>
      </c>
      <c r="AD33" s="13">
        <v>92050</v>
      </c>
      <c r="AE33" s="13">
        <v>4151</v>
      </c>
      <c r="AF33" s="13">
        <v>99</v>
      </c>
      <c r="AG33" s="13">
        <v>1319</v>
      </c>
      <c r="AH33" s="13">
        <v>68285</v>
      </c>
      <c r="AI33" s="13">
        <v>34381</v>
      </c>
      <c r="AJ33" s="13">
        <v>2504</v>
      </c>
      <c r="AK33" s="13">
        <v>20392</v>
      </c>
      <c r="AL33" s="13">
        <v>276</v>
      </c>
      <c r="AM33" s="13">
        <v>20</v>
      </c>
      <c r="AN33" s="13">
        <v>81</v>
      </c>
    </row>
    <row r="34" spans="2:40" x14ac:dyDescent="0.2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</row>
    <row r="35" spans="2:40" x14ac:dyDescent="0.2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</row>
    <row r="36" spans="2:40" x14ac:dyDescent="0.2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</row>
    <row r="37" spans="2:40" x14ac:dyDescent="0.2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</row>
    <row r="38" spans="2:40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</row>
    <row r="39" spans="2:40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</row>
    <row r="40" spans="2:40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</row>
    <row r="41" spans="2:40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</row>
    <row r="42" spans="2:40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</row>
    <row r="43" spans="2:40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</row>
    <row r="44" spans="2:40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</row>
    <row r="45" spans="2:40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</row>
    <row r="46" spans="2:40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</row>
    <row r="47" spans="2:40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</row>
    <row r="48" spans="2:40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</row>
    <row r="49" spans="5:40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</row>
    <row r="50" spans="5:40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</row>
    <row r="51" spans="5:40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</row>
    <row r="52" spans="5:40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</row>
    <row r="53" spans="5:40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</row>
    <row r="54" spans="5:40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</row>
    <row r="55" spans="5:40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</row>
    <row r="56" spans="5:40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</row>
    <row r="57" spans="5:40" x14ac:dyDescent="0.2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</row>
    <row r="58" spans="5:40" x14ac:dyDescent="0.2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</row>
    <row r="59" spans="5:40" x14ac:dyDescent="0.2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</row>
    <row r="60" spans="5:40" x14ac:dyDescent="0.2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</row>
    <row r="61" spans="5:40" x14ac:dyDescent="0.2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</row>
    <row r="62" spans="5:40" x14ac:dyDescent="0.2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</row>
    <row r="63" spans="5:40" x14ac:dyDescent="0.2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</row>
    <row r="64" spans="5:40" x14ac:dyDescent="0.2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</row>
    <row r="65" spans="5:40" x14ac:dyDescent="0.2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</row>
    <row r="66" spans="5:40" x14ac:dyDescent="0.2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</row>
    <row r="67" spans="5:40" x14ac:dyDescent="0.2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</row>
    <row r="68" spans="5:40" x14ac:dyDescent="0.2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</row>
    <row r="69" spans="5:40" x14ac:dyDescent="0.2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</row>
    <row r="70" spans="5:40" x14ac:dyDescent="0.2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</row>
    <row r="71" spans="5:40" x14ac:dyDescent="0.2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</row>
    <row r="72" spans="5:40" x14ac:dyDescent="0.2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</row>
    <row r="73" spans="5:40" x14ac:dyDescent="0.2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</row>
    <row r="74" spans="5:40" x14ac:dyDescent="0.2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</row>
    <row r="75" spans="5:40" x14ac:dyDescent="0.2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</row>
    <row r="76" spans="5:40" x14ac:dyDescent="0.2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</row>
    <row r="77" spans="5:40" x14ac:dyDescent="0.2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</row>
    <row r="78" spans="5:40" x14ac:dyDescent="0.2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</row>
    <row r="79" spans="5:40" x14ac:dyDescent="0.2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</row>
    <row r="80" spans="5:40" x14ac:dyDescent="0.2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</row>
    <row r="81" spans="5:40" x14ac:dyDescent="0.2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</row>
    <row r="82" spans="5:40" x14ac:dyDescent="0.2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</row>
    <row r="83" spans="5:40" x14ac:dyDescent="0.2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</row>
    <row r="84" spans="5:40" x14ac:dyDescent="0.2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</row>
    <row r="85" spans="5:40" x14ac:dyDescent="0.2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</row>
    <row r="86" spans="5:40" x14ac:dyDescent="0.2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</row>
    <row r="87" spans="5:40" x14ac:dyDescent="0.2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</row>
    <row r="88" spans="5:40" x14ac:dyDescent="0.2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</row>
    <row r="89" spans="5:40" x14ac:dyDescent="0.2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</row>
    <row r="90" spans="5:40" x14ac:dyDescent="0.2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</row>
    <row r="91" spans="5:40" x14ac:dyDescent="0.2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</row>
    <row r="92" spans="5:40" x14ac:dyDescent="0.2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</row>
    <row r="93" spans="5:40" x14ac:dyDescent="0.2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</row>
    <row r="94" spans="5:40" x14ac:dyDescent="0.2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</row>
    <row r="95" spans="5:40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</row>
    <row r="96" spans="5:40" x14ac:dyDescent="0.2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</row>
    <row r="97" spans="5:40" x14ac:dyDescent="0.2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</row>
    <row r="98" spans="5:40" x14ac:dyDescent="0.2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</row>
    <row r="99" spans="5:40" x14ac:dyDescent="0.2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</row>
    <row r="100" spans="5:40" x14ac:dyDescent="0.2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</row>
    <row r="101" spans="5:40" x14ac:dyDescent="0.2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</row>
    <row r="102" spans="5:40" x14ac:dyDescent="0.2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</row>
    <row r="103" spans="5:40" x14ac:dyDescent="0.2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</row>
    <row r="104" spans="5:40" x14ac:dyDescent="0.2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</row>
    <row r="105" spans="5:40" x14ac:dyDescent="0.2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</row>
    <row r="106" spans="5:40" x14ac:dyDescent="0.2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</row>
    <row r="107" spans="5:40" x14ac:dyDescent="0.2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</row>
    <row r="108" spans="5:40" x14ac:dyDescent="0.2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</row>
    <row r="109" spans="5:40" x14ac:dyDescent="0.2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</row>
    <row r="110" spans="5:40" x14ac:dyDescent="0.2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</row>
    <row r="111" spans="5:40" x14ac:dyDescent="0.2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</row>
    <row r="112" spans="5:40" x14ac:dyDescent="0.2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</row>
    <row r="113" spans="5:40" x14ac:dyDescent="0.2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</row>
    <row r="114" spans="5:40" x14ac:dyDescent="0.2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</row>
    <row r="115" spans="5:40" x14ac:dyDescent="0.2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</row>
    <row r="116" spans="5:40" x14ac:dyDescent="0.2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</row>
    <row r="117" spans="5:40" x14ac:dyDescent="0.2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</row>
    <row r="118" spans="5:40" x14ac:dyDescent="0.2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</row>
    <row r="119" spans="5:40" x14ac:dyDescent="0.2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</row>
    <row r="120" spans="5:40" x14ac:dyDescent="0.2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</row>
    <row r="121" spans="5:40" x14ac:dyDescent="0.2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</row>
    <row r="122" spans="5:40" x14ac:dyDescent="0.2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</row>
    <row r="123" spans="5:40" x14ac:dyDescent="0.2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</row>
    <row r="124" spans="5:40" x14ac:dyDescent="0.2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</row>
    <row r="125" spans="5:40" x14ac:dyDescent="0.2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</row>
  </sheetData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K121"/>
  <sheetViews>
    <sheetView topLeftCell="F40" zoomScale="85" zoomScaleNormal="85" workbookViewId="0">
      <selection activeCell="V43" sqref="V43"/>
    </sheetView>
  </sheetViews>
  <sheetFormatPr baseColWidth="10" defaultRowHeight="12.75" x14ac:dyDescent="0.2"/>
  <cols>
    <col min="1" max="1" width="18.7109375" customWidth="1"/>
    <col min="2" max="2" width="28.7109375" customWidth="1"/>
    <col min="3" max="3" width="24" customWidth="1"/>
    <col min="4" max="4" width="17" customWidth="1"/>
    <col min="5" max="5" width="18.42578125" customWidth="1"/>
    <col min="6" max="6" width="17.42578125" customWidth="1"/>
    <col min="7" max="7" width="11.5703125" customWidth="1"/>
    <col min="8" max="8" width="13.5703125" customWidth="1"/>
    <col min="9" max="11" width="9.5703125" customWidth="1"/>
    <col min="30" max="30" width="11.42578125" customWidth="1"/>
  </cols>
  <sheetData>
    <row r="1" spans="1:37" s="1" customFormat="1" ht="33.950000000000003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7" s="1" customFormat="1" ht="33.950000000000003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s="1" customFormat="1" ht="20.100000000000001" customHeight="1" thickBot="1" x14ac:dyDescent="0.25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7" s="1" customFormat="1" ht="13.5" thickTop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7" s="1" customFormat="1" ht="15.75" x14ac:dyDescent="0.25">
      <c r="B5" s="23" t="s">
        <v>105</v>
      </c>
      <c r="C5" s="24"/>
      <c r="D5" s="24"/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7" x14ac:dyDescent="0.2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7" ht="33.75" customHeight="1" x14ac:dyDescent="0.2">
      <c r="B7" s="18" t="s">
        <v>95</v>
      </c>
      <c r="C7" s="18" t="s">
        <v>134</v>
      </c>
      <c r="D7" s="18" t="s">
        <v>244</v>
      </c>
      <c r="E7" s="18" t="s">
        <v>245</v>
      </c>
      <c r="F7" s="18" t="s">
        <v>201</v>
      </c>
      <c r="G7" s="18" t="s">
        <v>202</v>
      </c>
      <c r="H7" s="26" t="s">
        <v>203</v>
      </c>
      <c r="I7" s="21"/>
      <c r="J7" s="21" t="s">
        <v>285</v>
      </c>
      <c r="K7" s="21" t="s">
        <v>290</v>
      </c>
      <c r="L7" s="21" t="s">
        <v>295</v>
      </c>
      <c r="M7" s="21" t="s">
        <v>294</v>
      </c>
      <c r="N7" s="21" t="s">
        <v>201</v>
      </c>
      <c r="O7" s="21" t="s">
        <v>296</v>
      </c>
      <c r="P7" s="21" t="s">
        <v>203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7" ht="12" customHeight="1" x14ac:dyDescent="0.2">
      <c r="A8" s="1" t="s">
        <v>101</v>
      </c>
      <c r="B8" s="19">
        <v>100</v>
      </c>
      <c r="C8" s="18">
        <v>7.9</v>
      </c>
      <c r="D8" s="18">
        <v>7.9</v>
      </c>
      <c r="E8" s="18">
        <v>15.8</v>
      </c>
      <c r="F8" s="18">
        <v>2.5</v>
      </c>
      <c r="G8" s="18">
        <v>7.9</v>
      </c>
      <c r="H8" s="18">
        <v>0.25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7" ht="12" customHeight="1" x14ac:dyDescent="0.2">
      <c r="A9" s="1" t="s">
        <v>102</v>
      </c>
      <c r="B9" s="20">
        <v>100</v>
      </c>
      <c r="C9" s="20">
        <f>C8*3</f>
        <v>23.700000000000003</v>
      </c>
      <c r="D9" s="20">
        <f>D8*3</f>
        <v>23.700000000000003</v>
      </c>
      <c r="E9" s="20">
        <f>E8*3</f>
        <v>47.400000000000006</v>
      </c>
      <c r="F9" s="45">
        <f>F8*3</f>
        <v>7.5</v>
      </c>
      <c r="G9" s="20">
        <f>G8*3</f>
        <v>23.700000000000003</v>
      </c>
      <c r="H9" s="45">
        <f>H8*3</f>
        <v>0.75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7" x14ac:dyDescent="0.2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7" x14ac:dyDescent="0.2">
      <c r="A11" t="s">
        <v>80</v>
      </c>
      <c r="B11" s="12">
        <f>'SALUD DEL ADULTO MAYOR'!E8</f>
        <v>100</v>
      </c>
      <c r="C11" s="12">
        <f>'SALUD DEL ADULTO MAYOR'!F8</f>
        <v>44.53</v>
      </c>
      <c r="D11" s="12">
        <f>'SALUD DEL ADULTO MAYOR'!K8</f>
        <v>100</v>
      </c>
      <c r="E11" s="12">
        <f>'SALUD DEL ADULTO MAYOR'!L8</f>
        <v>32.49</v>
      </c>
      <c r="F11" s="12">
        <f>'SALUD DEL ADULTO MAYOR'!M8</f>
        <v>4.53</v>
      </c>
      <c r="G11" s="27">
        <f>'SALUD DEL ADULTO MAYOR'!O8</f>
        <v>47.25</v>
      </c>
      <c r="H11" s="27">
        <f>'SALUD DEL ADULTO MAYOR'!Q8</f>
        <v>0.06</v>
      </c>
      <c r="I11" s="22"/>
      <c r="J11" s="22">
        <f>B11*100/$B$9</f>
        <v>100</v>
      </c>
      <c r="K11" s="22">
        <f>C11*100/$C$9</f>
        <v>187.89029535864978</v>
      </c>
      <c r="L11" s="22">
        <f>D11*100/$D$9</f>
        <v>421.94092827004215</v>
      </c>
      <c r="M11" s="22">
        <f>E11*100/$E$9</f>
        <v>68.544303797468345</v>
      </c>
      <c r="N11" s="22">
        <f>F11*100/$F$9</f>
        <v>60.4</v>
      </c>
      <c r="O11" s="22">
        <f>G11*100/$G$9</f>
        <v>199.36708860759492</v>
      </c>
      <c r="P11" s="22">
        <f>H11*100/$H$9</f>
        <v>8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t="s">
        <v>67</v>
      </c>
      <c r="AC11" s="22">
        <v>100</v>
      </c>
      <c r="AD11" s="22">
        <v>100</v>
      </c>
      <c r="AE11" s="22">
        <v>100</v>
      </c>
      <c r="AF11" s="22">
        <v>33.0590717299578</v>
      </c>
      <c r="AG11" s="22">
        <v>63.066666666666677</v>
      </c>
      <c r="AH11" s="22">
        <v>100</v>
      </c>
      <c r="AI11" s="22">
        <v>171.33333333333334</v>
      </c>
      <c r="AJ11" s="28">
        <f t="shared" ref="AJ11:AJ35" si="0">SUM(AC11:AI11)</f>
        <v>667.45907172995783</v>
      </c>
      <c r="AK11" s="28">
        <f t="shared" ref="AK11:AK35" si="1">AJ11*100/700</f>
        <v>95.351295961422537</v>
      </c>
    </row>
    <row r="12" spans="1:37" x14ac:dyDescent="0.2">
      <c r="A12" t="s">
        <v>81</v>
      </c>
      <c r="B12" s="12">
        <f>'SALUD DEL ADULTO MAYOR'!E9</f>
        <v>100</v>
      </c>
      <c r="C12" s="12">
        <f>'SALUD DEL ADULTO MAYOR'!F9</f>
        <v>48.9</v>
      </c>
      <c r="D12" s="12">
        <f>'SALUD DEL ADULTO MAYOR'!K9</f>
        <v>100</v>
      </c>
      <c r="E12" s="12">
        <f>'SALUD DEL ADULTO MAYOR'!L9</f>
        <v>31.35</v>
      </c>
      <c r="F12" s="12">
        <f>'SALUD DEL ADULTO MAYOR'!M9</f>
        <v>4.28</v>
      </c>
      <c r="G12" s="27">
        <f>'SALUD DEL ADULTO MAYOR'!O9</f>
        <v>46.89</v>
      </c>
      <c r="H12" s="27">
        <f>'SALUD DEL ADULTO MAYOR'!Q9</f>
        <v>0.03</v>
      </c>
      <c r="I12" s="22"/>
      <c r="J12" s="22">
        <f t="shared" ref="J12:J38" si="2">B12*100/$B$9</f>
        <v>100</v>
      </c>
      <c r="K12" s="22">
        <f t="shared" ref="K12:K38" si="3">C12*100/$C$9</f>
        <v>206.3291139240506</v>
      </c>
      <c r="L12" s="22">
        <f t="shared" ref="L12:L38" si="4">D12*100/$D$9</f>
        <v>421.94092827004215</v>
      </c>
      <c r="M12" s="22">
        <f t="shared" ref="M12:M39" si="5">E12*100/$E$9</f>
        <v>66.139240506329102</v>
      </c>
      <c r="N12" s="22">
        <f t="shared" ref="N12:N38" si="6">F12*100/$F$9</f>
        <v>57.06666666666667</v>
      </c>
      <c r="O12" s="22">
        <f t="shared" ref="O12:O39" si="7">G12*100/$G$9</f>
        <v>197.84810126582275</v>
      </c>
      <c r="P12" s="22">
        <f t="shared" ref="P12:P37" si="8">H12*100/$H$9</f>
        <v>4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t="s">
        <v>91</v>
      </c>
      <c r="AC12" s="22">
        <v>100</v>
      </c>
      <c r="AD12" s="22">
        <v>100</v>
      </c>
      <c r="AE12" s="22">
        <v>100</v>
      </c>
      <c r="AF12" s="22">
        <v>17.426160337552741</v>
      </c>
      <c r="AG12" s="22">
        <v>62.333333333333336</v>
      </c>
      <c r="AH12" s="22">
        <v>141.18143459915609</v>
      </c>
      <c r="AI12" s="22">
        <v>58.666666666666664</v>
      </c>
      <c r="AJ12" s="28">
        <f t="shared" si="0"/>
        <v>579.60759493670878</v>
      </c>
      <c r="AK12" s="28">
        <f t="shared" si="1"/>
        <v>82.801084990958401</v>
      </c>
    </row>
    <row r="13" spans="1:37" ht="25.5" x14ac:dyDescent="0.2">
      <c r="A13" t="s">
        <v>47</v>
      </c>
      <c r="B13" s="12">
        <f>'SALUD DEL ADULTO MAYOR'!E10</f>
        <v>99.11</v>
      </c>
      <c r="C13" s="12">
        <f>'SALUD DEL ADULTO MAYOR'!F10</f>
        <v>44.51</v>
      </c>
      <c r="D13" s="12">
        <f>'SALUD DEL ADULTO MAYOR'!K10</f>
        <v>91.53</v>
      </c>
      <c r="E13" s="12">
        <f>'SALUD DEL ADULTO MAYOR'!L10</f>
        <v>30.79</v>
      </c>
      <c r="F13" s="12">
        <f>'SALUD DEL ADULTO MAYOR'!M10</f>
        <v>5.34</v>
      </c>
      <c r="G13" s="27">
        <f>'SALUD DEL ADULTO MAYOR'!O10</f>
        <v>42.66</v>
      </c>
      <c r="H13" s="27">
        <f>'SALUD DEL ADULTO MAYOR'!Q10</f>
        <v>0</v>
      </c>
      <c r="I13" s="22"/>
      <c r="J13" s="22">
        <f t="shared" si="2"/>
        <v>99.11</v>
      </c>
      <c r="K13" s="22">
        <f t="shared" si="3"/>
        <v>187.80590717299575</v>
      </c>
      <c r="L13" s="22">
        <f t="shared" si="4"/>
        <v>386.20253164556959</v>
      </c>
      <c r="M13" s="22">
        <f t="shared" si="5"/>
        <v>64.957805907172983</v>
      </c>
      <c r="N13" s="22">
        <f t="shared" si="6"/>
        <v>71.2</v>
      </c>
      <c r="O13" s="22">
        <f t="shared" si="7"/>
        <v>179.99999999999997</v>
      </c>
      <c r="P13" s="22">
        <f t="shared" si="8"/>
        <v>0</v>
      </c>
      <c r="AB13" s="36" t="s">
        <v>299</v>
      </c>
      <c r="AC13" s="22">
        <v>100</v>
      </c>
      <c r="AD13" s="22">
        <v>100</v>
      </c>
      <c r="AE13" s="22">
        <v>100</v>
      </c>
      <c r="AF13" s="22">
        <v>58.301687763713076</v>
      </c>
      <c r="AG13" s="22">
        <v>72.2</v>
      </c>
      <c r="AH13" s="22">
        <v>119.17721518987341</v>
      </c>
      <c r="AI13" s="22">
        <v>8</v>
      </c>
      <c r="AJ13" s="28">
        <f t="shared" si="0"/>
        <v>557.67890295358643</v>
      </c>
      <c r="AK13" s="28">
        <f t="shared" si="1"/>
        <v>79.668414707655202</v>
      </c>
    </row>
    <row r="14" spans="1:37" ht="25.5" x14ac:dyDescent="0.2">
      <c r="A14" t="s">
        <v>49</v>
      </c>
      <c r="B14" s="12">
        <f>'SALUD DEL ADULTO MAYOR'!E11</f>
        <v>100</v>
      </c>
      <c r="C14" s="12">
        <f>'SALUD DEL ADULTO MAYOR'!F11</f>
        <v>46.75</v>
      </c>
      <c r="D14" s="12">
        <f>'SALUD DEL ADULTO MAYOR'!K11</f>
        <v>100</v>
      </c>
      <c r="E14" s="12">
        <f>'SALUD DEL ADULTO MAYOR'!L11</f>
        <v>26.96</v>
      </c>
      <c r="F14" s="12">
        <f>'SALUD DEL ADULTO MAYOR'!M11</f>
        <v>2.74</v>
      </c>
      <c r="G14" s="27">
        <f>'SALUD DEL ADULTO MAYOR'!O11</f>
        <v>46.3</v>
      </c>
      <c r="H14" s="27">
        <f>'SALUD DEL ADULTO MAYOR'!Q11</f>
        <v>0</v>
      </c>
      <c r="I14" s="22"/>
      <c r="J14" s="22">
        <f t="shared" si="2"/>
        <v>100</v>
      </c>
      <c r="K14" s="22">
        <f t="shared" si="3"/>
        <v>197.2573839662447</v>
      </c>
      <c r="L14" s="22">
        <f t="shared" si="4"/>
        <v>421.94092827004215</v>
      </c>
      <c r="M14" s="22">
        <f t="shared" si="5"/>
        <v>56.877637130801681</v>
      </c>
      <c r="N14" s="22">
        <f t="shared" si="6"/>
        <v>36.533333333333331</v>
      </c>
      <c r="O14" s="22">
        <f t="shared" si="7"/>
        <v>195.3586497890295</v>
      </c>
      <c r="P14" s="22">
        <f t="shared" si="8"/>
        <v>0</v>
      </c>
      <c r="AB14" s="36" t="s">
        <v>298</v>
      </c>
      <c r="AC14" s="22">
        <v>100</v>
      </c>
      <c r="AD14" s="22">
        <v>100</v>
      </c>
      <c r="AE14" s="22">
        <v>100</v>
      </c>
      <c r="AF14" s="22">
        <v>53.322784810126578</v>
      </c>
      <c r="AG14" s="22">
        <v>78.066666666666663</v>
      </c>
      <c r="AH14" s="22">
        <v>101.01265822784809</v>
      </c>
      <c r="AI14" s="22">
        <v>0</v>
      </c>
      <c r="AJ14" s="28">
        <f t="shared" si="0"/>
        <v>532.40210970464136</v>
      </c>
      <c r="AK14" s="28">
        <f t="shared" si="1"/>
        <v>76.057444243520195</v>
      </c>
    </row>
    <row r="15" spans="1:37" ht="25.5" x14ac:dyDescent="0.2">
      <c r="A15" t="s">
        <v>82</v>
      </c>
      <c r="B15" s="12">
        <f>'SALUD DEL ADULTO MAYOR'!E12</f>
        <v>100</v>
      </c>
      <c r="C15" s="12">
        <f>'SALUD DEL ADULTO MAYOR'!F12</f>
        <v>57.21</v>
      </c>
      <c r="D15" s="12">
        <f>'SALUD DEL ADULTO MAYOR'!K12</f>
        <v>100</v>
      </c>
      <c r="E15" s="12">
        <f>'SALUD DEL ADULTO MAYOR'!L12</f>
        <v>56.63</v>
      </c>
      <c r="F15" s="12">
        <f>'SALUD DEL ADULTO MAYOR'!M12</f>
        <v>3.75</v>
      </c>
      <c r="G15" s="27">
        <f>'SALUD DEL ADULTO MAYOR'!O12</f>
        <v>52.18</v>
      </c>
      <c r="H15" s="27">
        <f>'SALUD DEL ADULTO MAYOR'!Q12</f>
        <v>0</v>
      </c>
      <c r="I15" s="22"/>
      <c r="J15" s="22">
        <f t="shared" si="2"/>
        <v>100</v>
      </c>
      <c r="K15" s="22">
        <f t="shared" si="3"/>
        <v>241.39240506329111</v>
      </c>
      <c r="L15" s="22">
        <f t="shared" si="4"/>
        <v>421.94092827004215</v>
      </c>
      <c r="M15" s="22">
        <f t="shared" si="5"/>
        <v>119.47257383966243</v>
      </c>
      <c r="N15" s="22">
        <f t="shared" si="6"/>
        <v>50</v>
      </c>
      <c r="O15" s="22">
        <f t="shared" si="7"/>
        <v>220.16877637130798</v>
      </c>
      <c r="P15" s="22">
        <f t="shared" si="8"/>
        <v>0</v>
      </c>
      <c r="AB15" s="36" t="s">
        <v>304</v>
      </c>
      <c r="AC15" s="22">
        <v>100</v>
      </c>
      <c r="AD15" s="22">
        <v>100</v>
      </c>
      <c r="AE15" s="22">
        <v>100</v>
      </c>
      <c r="AF15" s="22">
        <v>54.430379746835435</v>
      </c>
      <c r="AG15" s="22">
        <v>36.266666666666666</v>
      </c>
      <c r="AH15" s="22">
        <v>82.278481012658219</v>
      </c>
      <c r="AI15" s="22">
        <v>54</v>
      </c>
      <c r="AJ15" s="28">
        <f t="shared" si="0"/>
        <v>526.9755274261604</v>
      </c>
      <c r="AK15" s="28">
        <f t="shared" si="1"/>
        <v>75.282218203737202</v>
      </c>
    </row>
    <row r="16" spans="1:37" x14ac:dyDescent="0.2">
      <c r="A16" s="1" t="s">
        <v>103</v>
      </c>
      <c r="B16" s="12">
        <f>'SALUD DEL ADULTO MAYOR'!E13</f>
        <v>100</v>
      </c>
      <c r="C16" s="12">
        <f>'SALUD DEL ADULTO MAYOR'!F13</f>
        <v>52.11</v>
      </c>
      <c r="D16" s="12">
        <f>'SALUD DEL ADULTO MAYOR'!K13</f>
        <v>100</v>
      </c>
      <c r="E16" s="12">
        <f>'SALUD DEL ADULTO MAYOR'!L13</f>
        <v>60.97</v>
      </c>
      <c r="F16" s="12">
        <f>'SALUD DEL ADULTO MAYOR'!M13</f>
        <v>3.57</v>
      </c>
      <c r="G16" s="27">
        <f>'SALUD DEL ADULTO MAYOR'!O13</f>
        <v>56.04</v>
      </c>
      <c r="H16" s="27">
        <f>'SALUD DEL ADULTO MAYOR'!Q13</f>
        <v>0.05</v>
      </c>
      <c r="I16" s="22"/>
      <c r="J16" s="22">
        <f t="shared" si="2"/>
        <v>100</v>
      </c>
      <c r="K16" s="22">
        <f t="shared" si="3"/>
        <v>219.87341772151896</v>
      </c>
      <c r="L16" s="22">
        <f t="shared" si="4"/>
        <v>421.94092827004215</v>
      </c>
      <c r="M16" s="22">
        <f t="shared" si="5"/>
        <v>128.62869198312234</v>
      </c>
      <c r="N16" s="22">
        <f t="shared" si="6"/>
        <v>47.6</v>
      </c>
      <c r="O16" s="22">
        <f t="shared" si="7"/>
        <v>236.45569620253161</v>
      </c>
      <c r="P16" s="22">
        <f t="shared" si="8"/>
        <v>6.666666666666667</v>
      </c>
      <c r="AB16" t="s">
        <v>90</v>
      </c>
      <c r="AC16" s="22">
        <v>100</v>
      </c>
      <c r="AD16" s="22">
        <v>100</v>
      </c>
      <c r="AE16" s="22">
        <v>100</v>
      </c>
      <c r="AF16" s="22">
        <v>47.426160337552737</v>
      </c>
      <c r="AG16" s="22">
        <v>69.599999999999994</v>
      </c>
      <c r="AH16" s="22">
        <v>98.797468354430364</v>
      </c>
      <c r="AI16" s="22">
        <v>0</v>
      </c>
      <c r="AJ16" s="28">
        <f t="shared" si="0"/>
        <v>515.82362869198312</v>
      </c>
      <c r="AK16" s="28">
        <f t="shared" si="1"/>
        <v>73.689089813140441</v>
      </c>
    </row>
    <row r="17" spans="1:37" x14ac:dyDescent="0.2">
      <c r="A17" t="s">
        <v>83</v>
      </c>
      <c r="B17" s="12">
        <f>'SALUD DEL ADULTO MAYOR'!E14</f>
        <v>100</v>
      </c>
      <c r="C17" s="12">
        <f>'SALUD DEL ADULTO MAYOR'!F14</f>
        <v>53.29</v>
      </c>
      <c r="D17" s="12">
        <f>'SALUD DEL ADULTO MAYOR'!K14</f>
        <v>100</v>
      </c>
      <c r="E17" s="12">
        <f>'SALUD DEL ADULTO MAYOR'!L14</f>
        <v>61.68</v>
      </c>
      <c r="F17" s="12">
        <f>'SALUD DEL ADULTO MAYOR'!M14</f>
        <v>3.86</v>
      </c>
      <c r="G17" s="27">
        <f>'SALUD DEL ADULTO MAYOR'!O14</f>
        <v>61.38</v>
      </c>
      <c r="H17" s="27">
        <f>'SALUD DEL ADULTO MAYOR'!Q14</f>
        <v>0</v>
      </c>
      <c r="I17" s="22"/>
      <c r="J17" s="22">
        <f t="shared" si="2"/>
        <v>100</v>
      </c>
      <c r="K17" s="22">
        <f t="shared" si="3"/>
        <v>224.85232067510546</v>
      </c>
      <c r="L17" s="22">
        <f t="shared" si="4"/>
        <v>421.94092827004215</v>
      </c>
      <c r="M17" s="22">
        <f t="shared" si="5"/>
        <v>130.12658227848101</v>
      </c>
      <c r="N17" s="22">
        <f t="shared" si="6"/>
        <v>51.466666666666669</v>
      </c>
      <c r="O17" s="22">
        <f t="shared" si="7"/>
        <v>258.98734177215186</v>
      </c>
      <c r="P17" s="22">
        <f t="shared" si="8"/>
        <v>0</v>
      </c>
      <c r="AB17" t="s">
        <v>70</v>
      </c>
      <c r="AC17" s="22">
        <v>100</v>
      </c>
      <c r="AD17" s="22">
        <v>100</v>
      </c>
      <c r="AE17" s="22">
        <v>100</v>
      </c>
      <c r="AF17" s="22">
        <v>37.130801687763714</v>
      </c>
      <c r="AG17" s="22">
        <v>52.733333333333334</v>
      </c>
      <c r="AH17" s="22">
        <v>69.662447257383974</v>
      </c>
      <c r="AI17" s="22">
        <v>55.333333333333336</v>
      </c>
      <c r="AJ17" s="28">
        <f t="shared" si="0"/>
        <v>514.85991561181436</v>
      </c>
      <c r="AK17" s="28">
        <f t="shared" si="1"/>
        <v>73.551416515973486</v>
      </c>
    </row>
    <row r="18" spans="1:37" x14ac:dyDescent="0.2">
      <c r="A18" t="s">
        <v>54</v>
      </c>
      <c r="B18" s="12">
        <f>'SALUD DEL ADULTO MAYOR'!E15</f>
        <v>100</v>
      </c>
      <c r="C18" s="12">
        <f>'SALUD DEL ADULTO MAYOR'!F15</f>
        <v>50.9</v>
      </c>
      <c r="D18" s="12">
        <f>'SALUD DEL ADULTO MAYOR'!K15</f>
        <v>100</v>
      </c>
      <c r="E18" s="12">
        <f>'SALUD DEL ADULTO MAYOR'!L15</f>
        <v>28.33</v>
      </c>
      <c r="F18" s="12">
        <f>'SALUD DEL ADULTO MAYOR'!M15</f>
        <v>2.58</v>
      </c>
      <c r="G18" s="27">
        <f>'SALUD DEL ADULTO MAYOR'!O15</f>
        <v>46.74</v>
      </c>
      <c r="H18" s="27">
        <f>'SALUD DEL ADULTO MAYOR'!Q15</f>
        <v>3.09</v>
      </c>
      <c r="I18" s="22"/>
      <c r="J18" s="22">
        <f t="shared" si="2"/>
        <v>100</v>
      </c>
      <c r="K18" s="22">
        <f t="shared" si="3"/>
        <v>214.76793248945145</v>
      </c>
      <c r="L18" s="22">
        <f t="shared" si="4"/>
        <v>421.94092827004215</v>
      </c>
      <c r="M18" s="22">
        <f t="shared" si="5"/>
        <v>59.767932489451468</v>
      </c>
      <c r="N18" s="22">
        <f t="shared" si="6"/>
        <v>34.4</v>
      </c>
      <c r="O18" s="22">
        <f t="shared" si="7"/>
        <v>197.2151898734177</v>
      </c>
      <c r="P18" s="22">
        <f t="shared" si="8"/>
        <v>412</v>
      </c>
      <c r="AB18" t="s">
        <v>62</v>
      </c>
      <c r="AC18" s="22">
        <v>100</v>
      </c>
      <c r="AD18" s="22">
        <v>100</v>
      </c>
      <c r="AE18" s="22">
        <v>100</v>
      </c>
      <c r="AF18" s="22">
        <v>45.474683544303794</v>
      </c>
      <c r="AG18" s="22">
        <v>70.86666666666666</v>
      </c>
      <c r="AH18" s="22">
        <v>92.130801687763707</v>
      </c>
      <c r="AI18" s="22">
        <v>0</v>
      </c>
      <c r="AJ18" s="28">
        <f t="shared" si="0"/>
        <v>508.47215189873418</v>
      </c>
      <c r="AK18" s="28">
        <f t="shared" si="1"/>
        <v>72.638878842676306</v>
      </c>
    </row>
    <row r="19" spans="1:37" x14ac:dyDescent="0.2">
      <c r="A19" t="s">
        <v>56</v>
      </c>
      <c r="B19" s="12">
        <f>'SALUD DEL ADULTO MAYOR'!E16</f>
        <v>100</v>
      </c>
      <c r="C19" s="12">
        <f>'SALUD DEL ADULTO MAYOR'!F16</f>
        <v>54.86</v>
      </c>
      <c r="D19" s="12">
        <f>'SALUD DEL ADULTO MAYOR'!K16</f>
        <v>100</v>
      </c>
      <c r="E19" s="12">
        <f>'SALUD DEL ADULTO MAYOR'!L16</f>
        <v>60.88</v>
      </c>
      <c r="F19" s="12">
        <f>'SALUD DEL ADULTO MAYOR'!M16</f>
        <v>3.11</v>
      </c>
      <c r="G19" s="27">
        <f>'SALUD DEL ADULTO MAYOR'!O16</f>
        <v>48.7</v>
      </c>
      <c r="H19" s="27">
        <f>'SALUD DEL ADULTO MAYOR'!Q16</f>
        <v>0</v>
      </c>
      <c r="I19" s="22"/>
      <c r="J19" s="22">
        <f t="shared" si="2"/>
        <v>100</v>
      </c>
      <c r="K19" s="22">
        <f t="shared" si="3"/>
        <v>231.47679324894511</v>
      </c>
      <c r="L19" s="22">
        <f t="shared" si="4"/>
        <v>421.94092827004215</v>
      </c>
      <c r="M19" s="22">
        <f t="shared" si="5"/>
        <v>128.43881856540082</v>
      </c>
      <c r="N19" s="22">
        <f t="shared" si="6"/>
        <v>41.466666666666669</v>
      </c>
      <c r="O19" s="22">
        <f t="shared" si="7"/>
        <v>205.48523206751054</v>
      </c>
      <c r="P19" s="22">
        <f t="shared" si="8"/>
        <v>0</v>
      </c>
      <c r="AB19" t="s">
        <v>87</v>
      </c>
      <c r="AC19" s="22">
        <v>100</v>
      </c>
      <c r="AD19" s="22">
        <v>100</v>
      </c>
      <c r="AE19" s="22">
        <v>100</v>
      </c>
      <c r="AF19" s="22">
        <v>52.521097046413495</v>
      </c>
      <c r="AG19" s="22">
        <v>50.8</v>
      </c>
      <c r="AH19" s="22">
        <v>101.03375527426159</v>
      </c>
      <c r="AI19" s="22">
        <v>0</v>
      </c>
      <c r="AJ19" s="28">
        <f t="shared" si="0"/>
        <v>504.35485232067509</v>
      </c>
      <c r="AK19" s="28">
        <f t="shared" si="1"/>
        <v>72.050693188667879</v>
      </c>
    </row>
    <row r="20" spans="1:37" x14ac:dyDescent="0.2">
      <c r="A20" t="s">
        <v>84</v>
      </c>
      <c r="B20" s="12">
        <f>'SALUD DEL ADULTO MAYOR'!E17</f>
        <v>100</v>
      </c>
      <c r="C20" s="12">
        <f>'SALUD DEL ADULTO MAYOR'!F17</f>
        <v>52.08</v>
      </c>
      <c r="D20" s="12">
        <f>'SALUD DEL ADULTO MAYOR'!K17</f>
        <v>100</v>
      </c>
      <c r="E20" s="12">
        <f>'SALUD DEL ADULTO MAYOR'!L17</f>
        <v>34.1</v>
      </c>
      <c r="F20" s="12">
        <f>'SALUD DEL ADULTO MAYOR'!M17</f>
        <v>3.81</v>
      </c>
      <c r="G20" s="27">
        <f>'SALUD DEL ADULTO MAYOR'!O17</f>
        <v>56.27</v>
      </c>
      <c r="H20" s="27">
        <f>'SALUD DEL ADULTO MAYOR'!Q17</f>
        <v>0</v>
      </c>
      <c r="I20" s="22"/>
      <c r="J20" s="22">
        <f t="shared" si="2"/>
        <v>100</v>
      </c>
      <c r="K20" s="22">
        <f t="shared" si="3"/>
        <v>219.74683544303795</v>
      </c>
      <c r="L20" s="22">
        <f t="shared" si="4"/>
        <v>421.94092827004215</v>
      </c>
      <c r="M20" s="22">
        <f t="shared" si="5"/>
        <v>71.940928270042178</v>
      </c>
      <c r="N20" s="22">
        <f t="shared" si="6"/>
        <v>50.8</v>
      </c>
      <c r="O20" s="22">
        <f t="shared" si="7"/>
        <v>237.42616033755272</v>
      </c>
      <c r="P20" s="22">
        <f t="shared" si="8"/>
        <v>0</v>
      </c>
      <c r="AB20" t="s">
        <v>86</v>
      </c>
      <c r="AC20" s="22">
        <v>100</v>
      </c>
      <c r="AD20" s="22">
        <v>100</v>
      </c>
      <c r="AE20" s="22">
        <v>100</v>
      </c>
      <c r="AF20" s="22">
        <v>56.107594936708857</v>
      </c>
      <c r="AG20" s="22">
        <v>39.06666666666667</v>
      </c>
      <c r="AH20" s="22">
        <v>108.08016877637129</v>
      </c>
      <c r="AI20" s="22">
        <v>0</v>
      </c>
      <c r="AJ20" s="28">
        <f t="shared" si="0"/>
        <v>503.25443037974679</v>
      </c>
      <c r="AK20" s="28">
        <f t="shared" si="1"/>
        <v>71.89349005424954</v>
      </c>
    </row>
    <row r="21" spans="1:37" ht="25.5" x14ac:dyDescent="0.2">
      <c r="A21" t="s">
        <v>85</v>
      </c>
      <c r="B21" s="12">
        <f>'SALUD DEL ADULTO MAYOR'!E18</f>
        <v>100</v>
      </c>
      <c r="C21" s="12">
        <f>'SALUD DEL ADULTO MAYOR'!F18</f>
        <v>55.27</v>
      </c>
      <c r="D21" s="12">
        <f>'SALUD DEL ADULTO MAYOR'!K18</f>
        <v>100</v>
      </c>
      <c r="E21" s="12">
        <f>'SALUD DEL ADULTO MAYOR'!L18</f>
        <v>49.79</v>
      </c>
      <c r="F21" s="12">
        <f>'SALUD DEL ADULTO MAYOR'!M18</f>
        <v>4.6500000000000004</v>
      </c>
      <c r="G21" s="27">
        <f>'SALUD DEL ADULTO MAYOR'!O18</f>
        <v>55.89</v>
      </c>
      <c r="H21" s="27">
        <f>'SALUD DEL ADULTO MAYOR'!Q18</f>
        <v>0</v>
      </c>
      <c r="I21" s="22"/>
      <c r="J21" s="22">
        <f t="shared" si="2"/>
        <v>100</v>
      </c>
      <c r="K21" s="22">
        <f t="shared" si="3"/>
        <v>233.2067510548523</v>
      </c>
      <c r="L21" s="22">
        <f t="shared" si="4"/>
        <v>421.94092827004215</v>
      </c>
      <c r="M21" s="22">
        <f t="shared" si="5"/>
        <v>105.04219409282699</v>
      </c>
      <c r="N21" s="22">
        <f t="shared" si="6"/>
        <v>62.000000000000007</v>
      </c>
      <c r="O21" s="22">
        <f t="shared" si="7"/>
        <v>235.82278481012656</v>
      </c>
      <c r="P21" s="22">
        <f t="shared" si="8"/>
        <v>0</v>
      </c>
      <c r="AB21" s="36" t="s">
        <v>300</v>
      </c>
      <c r="AC21" s="22">
        <v>100</v>
      </c>
      <c r="AD21" s="22">
        <v>100</v>
      </c>
      <c r="AE21" s="22">
        <v>100</v>
      </c>
      <c r="AF21" s="22">
        <v>43.164556962025308</v>
      </c>
      <c r="AG21" s="22">
        <v>62.2</v>
      </c>
      <c r="AH21" s="22">
        <v>97.362869198312225</v>
      </c>
      <c r="AI21" s="22">
        <v>0</v>
      </c>
      <c r="AJ21" s="28">
        <f t="shared" si="0"/>
        <v>502.72742616033753</v>
      </c>
      <c r="AK21" s="28">
        <f t="shared" si="1"/>
        <v>71.818203737191084</v>
      </c>
    </row>
    <row r="22" spans="1:37" x14ac:dyDescent="0.2">
      <c r="A22" t="s">
        <v>86</v>
      </c>
      <c r="B22" s="12">
        <f>'SALUD DEL ADULTO MAYOR'!E19</f>
        <v>100</v>
      </c>
      <c r="C22" s="12">
        <f>'SALUD DEL ADULTO MAYOR'!F19</f>
        <v>70.94</v>
      </c>
      <c r="D22" s="12">
        <f>'SALUD DEL ADULTO MAYOR'!K19</f>
        <v>100</v>
      </c>
      <c r="E22" s="12">
        <f>'SALUD DEL ADULTO MAYOR'!L19</f>
        <v>75.72</v>
      </c>
      <c r="F22" s="12">
        <f>'SALUD DEL ADULTO MAYOR'!M19</f>
        <v>11.55</v>
      </c>
      <c r="G22" s="27">
        <f>'SALUD DEL ADULTO MAYOR'!O19</f>
        <v>75.69</v>
      </c>
      <c r="H22" s="27">
        <f>'SALUD DEL ADULTO MAYOR'!Q19</f>
        <v>0</v>
      </c>
      <c r="I22" s="22"/>
      <c r="J22" s="22">
        <f t="shared" si="2"/>
        <v>100</v>
      </c>
      <c r="K22" s="22">
        <f t="shared" si="3"/>
        <v>299.32489451476789</v>
      </c>
      <c r="L22" s="22">
        <f t="shared" si="4"/>
        <v>421.94092827004215</v>
      </c>
      <c r="M22" s="22">
        <f t="shared" si="5"/>
        <v>159.74683544303795</v>
      </c>
      <c r="N22" s="22">
        <f t="shared" si="6"/>
        <v>154</v>
      </c>
      <c r="O22" s="22">
        <f t="shared" si="7"/>
        <v>319.36708860759489</v>
      </c>
      <c r="P22" s="22">
        <f t="shared" si="8"/>
        <v>0</v>
      </c>
      <c r="AB22" t="s">
        <v>94</v>
      </c>
      <c r="AC22" s="22">
        <v>100</v>
      </c>
      <c r="AD22" s="22">
        <v>100</v>
      </c>
      <c r="AE22" s="22">
        <v>100</v>
      </c>
      <c r="AF22" s="22">
        <v>49.008438818565395</v>
      </c>
      <c r="AG22" s="22">
        <v>28.133333333333333</v>
      </c>
      <c r="AH22" s="22">
        <v>114.91561181434598</v>
      </c>
      <c r="AI22" s="22">
        <v>0</v>
      </c>
      <c r="AJ22" s="28">
        <f t="shared" si="0"/>
        <v>492.05738396624474</v>
      </c>
      <c r="AK22" s="28">
        <f t="shared" si="1"/>
        <v>70.293911995177822</v>
      </c>
    </row>
    <row r="23" spans="1:37" ht="25.5" x14ac:dyDescent="0.2">
      <c r="A23" t="s">
        <v>87</v>
      </c>
      <c r="B23" s="12">
        <f>'SALUD DEL ADULTO MAYOR'!E20</f>
        <v>100</v>
      </c>
      <c r="C23" s="12">
        <f>'SALUD DEL ADULTO MAYOR'!F20</f>
        <v>66.260000000000005</v>
      </c>
      <c r="D23" s="12">
        <f>'SALUD DEL ADULTO MAYOR'!K20</f>
        <v>100</v>
      </c>
      <c r="E23" s="12">
        <f>'SALUD DEL ADULTO MAYOR'!L20</f>
        <v>58.01</v>
      </c>
      <c r="F23" s="12">
        <f>'SALUD DEL ADULTO MAYOR'!M20</f>
        <v>4.6399999999999997</v>
      </c>
      <c r="G23" s="27">
        <f>'SALUD DEL ADULTO MAYOR'!O20</f>
        <v>69.42</v>
      </c>
      <c r="H23" s="27">
        <f>'SALUD DEL ADULTO MAYOR'!Q20</f>
        <v>0</v>
      </c>
      <c r="I23" s="22"/>
      <c r="J23" s="22">
        <f t="shared" si="2"/>
        <v>100</v>
      </c>
      <c r="K23" s="22">
        <f t="shared" si="3"/>
        <v>279.57805907172997</v>
      </c>
      <c r="L23" s="22">
        <f t="shared" si="4"/>
        <v>421.94092827004215</v>
      </c>
      <c r="M23" s="22">
        <f t="shared" si="5"/>
        <v>122.38396624472573</v>
      </c>
      <c r="N23" s="22">
        <f t="shared" si="6"/>
        <v>61.86666666666666</v>
      </c>
      <c r="O23" s="22">
        <f t="shared" si="7"/>
        <v>292.91139240506328</v>
      </c>
      <c r="P23" s="22">
        <f t="shared" si="8"/>
        <v>0</v>
      </c>
      <c r="AB23" s="36" t="s">
        <v>302</v>
      </c>
      <c r="AC23" s="22">
        <v>100</v>
      </c>
      <c r="AD23" s="22">
        <v>100</v>
      </c>
      <c r="AE23" s="22">
        <v>100</v>
      </c>
      <c r="AF23" s="22">
        <v>61.065400843881847</v>
      </c>
      <c r="AG23" s="22">
        <v>48.8</v>
      </c>
      <c r="AH23" s="22">
        <v>81.181434599156105</v>
      </c>
      <c r="AI23" s="22">
        <v>0</v>
      </c>
      <c r="AJ23" s="28">
        <f t="shared" si="0"/>
        <v>491.04683544303793</v>
      </c>
      <c r="AK23" s="28">
        <f t="shared" si="1"/>
        <v>70.149547920433989</v>
      </c>
    </row>
    <row r="24" spans="1:37" x14ac:dyDescent="0.2">
      <c r="A24" t="s">
        <v>62</v>
      </c>
      <c r="B24" s="12">
        <f>'SALUD DEL ADULTO MAYOR'!E21</f>
        <v>100</v>
      </c>
      <c r="C24" s="12">
        <f>'SALUD DEL ADULTO MAYOR'!F21</f>
        <v>59.35</v>
      </c>
      <c r="D24" s="12">
        <f>'SALUD DEL ADULTO MAYOR'!K21</f>
        <v>100</v>
      </c>
      <c r="E24" s="12">
        <f>'SALUD DEL ADULTO MAYOR'!L21</f>
        <v>52.88</v>
      </c>
      <c r="F24" s="12">
        <f>'SALUD DEL ADULTO MAYOR'!M21</f>
        <v>5.76</v>
      </c>
      <c r="G24" s="27">
        <f>'SALUD DEL ADULTO MAYOR'!O21</f>
        <v>64.55</v>
      </c>
      <c r="H24" s="27">
        <f>'SALUD DEL ADULTO MAYOR'!Q21</f>
        <v>0</v>
      </c>
      <c r="I24" s="22"/>
      <c r="J24" s="22">
        <f t="shared" si="2"/>
        <v>100</v>
      </c>
      <c r="K24" s="22">
        <f t="shared" si="3"/>
        <v>250.42194092827</v>
      </c>
      <c r="L24" s="22">
        <f t="shared" si="4"/>
        <v>421.94092827004215</v>
      </c>
      <c r="M24" s="22">
        <f t="shared" si="5"/>
        <v>111.56118143459915</v>
      </c>
      <c r="N24" s="22">
        <f t="shared" si="6"/>
        <v>76.8</v>
      </c>
      <c r="O24" s="22">
        <f t="shared" si="7"/>
        <v>272.36286919831218</v>
      </c>
      <c r="P24" s="22">
        <f t="shared" si="8"/>
        <v>0</v>
      </c>
      <c r="AB24" t="s">
        <v>88</v>
      </c>
      <c r="AC24" s="22">
        <v>100</v>
      </c>
      <c r="AD24" s="22">
        <v>100</v>
      </c>
      <c r="AE24" s="22">
        <v>100</v>
      </c>
      <c r="AF24" s="22">
        <v>48.955696202531641</v>
      </c>
      <c r="AG24" s="22">
        <v>49.8</v>
      </c>
      <c r="AH24" s="22">
        <v>79.725738396624465</v>
      </c>
      <c r="AI24" s="22">
        <v>7.333333333333333</v>
      </c>
      <c r="AJ24" s="28">
        <f t="shared" si="0"/>
        <v>485.81476793248942</v>
      </c>
      <c r="AK24" s="28">
        <f t="shared" si="1"/>
        <v>69.402109704641347</v>
      </c>
    </row>
    <row r="25" spans="1:37" ht="25.5" x14ac:dyDescent="0.2">
      <c r="A25" t="s">
        <v>88</v>
      </c>
      <c r="B25" s="12">
        <f>'SALUD DEL ADULTO MAYOR'!E22</f>
        <v>100</v>
      </c>
      <c r="C25" s="12">
        <f>'SALUD DEL ADULTO MAYOR'!F22</f>
        <v>55.73</v>
      </c>
      <c r="D25" s="12">
        <f>'SALUD DEL ADULTO MAYOR'!K22</f>
        <v>100</v>
      </c>
      <c r="E25" s="12">
        <f>'SALUD DEL ADULTO MAYOR'!L22</f>
        <v>36.28</v>
      </c>
      <c r="F25" s="12">
        <f>'SALUD DEL ADULTO MAYOR'!M22</f>
        <v>3.81</v>
      </c>
      <c r="G25" s="27">
        <f>'SALUD DEL ADULTO MAYOR'!O22</f>
        <v>54.42</v>
      </c>
      <c r="H25" s="27">
        <f>'SALUD DEL ADULTO MAYOR'!Q22</f>
        <v>0.45</v>
      </c>
      <c r="I25" s="22"/>
      <c r="J25" s="22">
        <f t="shared" si="2"/>
        <v>100</v>
      </c>
      <c r="K25" s="22">
        <f t="shared" si="3"/>
        <v>235.14767932489448</v>
      </c>
      <c r="L25" s="22">
        <f t="shared" si="4"/>
        <v>421.94092827004215</v>
      </c>
      <c r="M25" s="22">
        <f t="shared" si="5"/>
        <v>76.540084388185647</v>
      </c>
      <c r="N25" s="22">
        <f t="shared" si="6"/>
        <v>50.8</v>
      </c>
      <c r="O25" s="22">
        <f t="shared" si="7"/>
        <v>229.62025316455694</v>
      </c>
      <c r="P25" s="22">
        <f t="shared" si="8"/>
        <v>60</v>
      </c>
      <c r="AB25" s="36" t="s">
        <v>301</v>
      </c>
      <c r="AC25" s="22">
        <v>100</v>
      </c>
      <c r="AD25" s="22">
        <v>100</v>
      </c>
      <c r="AE25" s="22">
        <v>100</v>
      </c>
      <c r="AF25" s="22">
        <v>55.611814345991554</v>
      </c>
      <c r="AG25" s="22">
        <v>34.533333333333331</v>
      </c>
      <c r="AH25" s="22">
        <v>84.746835443037966</v>
      </c>
      <c r="AI25" s="22">
        <v>10.666666666666666</v>
      </c>
      <c r="AJ25" s="28">
        <f t="shared" si="0"/>
        <v>485.55864978902952</v>
      </c>
      <c r="AK25" s="28">
        <f t="shared" si="1"/>
        <v>69.36552139843279</v>
      </c>
    </row>
    <row r="26" spans="1:37" x14ac:dyDescent="0.2">
      <c r="A26" t="s">
        <v>89</v>
      </c>
      <c r="B26" s="12">
        <f>'SALUD DEL ADULTO MAYOR'!E23</f>
        <v>100</v>
      </c>
      <c r="C26" s="12">
        <f>'SALUD DEL ADULTO MAYOR'!F23</f>
        <v>48.35</v>
      </c>
      <c r="D26" s="12">
        <f>'SALUD DEL ADULTO MAYOR'!K23</f>
        <v>100</v>
      </c>
      <c r="E26" s="12">
        <f>'SALUD DEL ADULTO MAYOR'!L23</f>
        <v>32.090000000000003</v>
      </c>
      <c r="F26" s="12">
        <f>'SALUD DEL ADULTO MAYOR'!M23</f>
        <v>4.5199999999999996</v>
      </c>
      <c r="G26" s="27">
        <f>'SALUD DEL ADULTO MAYOR'!O23</f>
        <v>47.01</v>
      </c>
      <c r="H26" s="27">
        <f>'SALUD DEL ADULTO MAYOR'!Q23</f>
        <v>0</v>
      </c>
      <c r="I26" s="22"/>
      <c r="J26" s="22">
        <f t="shared" si="2"/>
        <v>100</v>
      </c>
      <c r="K26" s="22">
        <f t="shared" si="3"/>
        <v>204.00843881856537</v>
      </c>
      <c r="L26" s="22">
        <f t="shared" si="4"/>
        <v>421.94092827004215</v>
      </c>
      <c r="M26" s="22">
        <f t="shared" si="5"/>
        <v>67.700421940928265</v>
      </c>
      <c r="N26" s="22">
        <f t="shared" si="6"/>
        <v>60.266666666666659</v>
      </c>
      <c r="O26" s="22">
        <f t="shared" si="7"/>
        <v>198.35443037974682</v>
      </c>
      <c r="P26" s="22">
        <f t="shared" si="8"/>
        <v>0</v>
      </c>
      <c r="AB26" t="s">
        <v>80</v>
      </c>
      <c r="AC26" s="22">
        <v>100</v>
      </c>
      <c r="AD26" s="22">
        <v>100</v>
      </c>
      <c r="AE26" s="22">
        <v>100</v>
      </c>
      <c r="AF26" s="22">
        <v>33.449367088607588</v>
      </c>
      <c r="AG26" s="22">
        <v>37</v>
      </c>
      <c r="AH26" s="22">
        <v>77.700421940928265</v>
      </c>
      <c r="AI26" s="22">
        <v>23.333333333333332</v>
      </c>
      <c r="AJ26" s="28">
        <f t="shared" si="0"/>
        <v>471.48312236286915</v>
      </c>
      <c r="AK26" s="28">
        <f t="shared" si="1"/>
        <v>67.354731766124175</v>
      </c>
    </row>
    <row r="27" spans="1:37" ht="25.5" x14ac:dyDescent="0.2">
      <c r="A27" t="s">
        <v>90</v>
      </c>
      <c r="B27" s="12">
        <f>'SALUD DEL ADULTO MAYOR'!E24</f>
        <v>100</v>
      </c>
      <c r="C27" s="12">
        <f>'SALUD DEL ADULTO MAYOR'!F24</f>
        <v>59.28</v>
      </c>
      <c r="D27" s="12">
        <f>'SALUD DEL ADULTO MAYOR'!K24</f>
        <v>100</v>
      </c>
      <c r="E27" s="12">
        <f>'SALUD DEL ADULTO MAYOR'!L24</f>
        <v>45.42</v>
      </c>
      <c r="F27" s="12">
        <f>'SALUD DEL ADULTO MAYOR'!M24</f>
        <v>5.6</v>
      </c>
      <c r="G27" s="27">
        <f>'SALUD DEL ADULTO MAYOR'!O24</f>
        <v>68.819999999999993</v>
      </c>
      <c r="H27" s="27">
        <f>'SALUD DEL ADULTO MAYOR'!Q24</f>
        <v>0</v>
      </c>
      <c r="I27" s="22"/>
      <c r="J27" s="22">
        <f t="shared" si="2"/>
        <v>100</v>
      </c>
      <c r="K27" s="22">
        <f t="shared" si="3"/>
        <v>250.12658227848098</v>
      </c>
      <c r="L27" s="22">
        <f t="shared" si="4"/>
        <v>421.94092827004215</v>
      </c>
      <c r="M27" s="22">
        <f t="shared" si="5"/>
        <v>95.822784810126578</v>
      </c>
      <c r="N27" s="22">
        <f t="shared" si="6"/>
        <v>74.666666666666671</v>
      </c>
      <c r="O27" s="22">
        <f t="shared" si="7"/>
        <v>290.37974683544297</v>
      </c>
      <c r="P27" s="22">
        <f t="shared" si="8"/>
        <v>0</v>
      </c>
      <c r="AB27" s="35" t="s">
        <v>306</v>
      </c>
      <c r="AC27" s="22">
        <v>100</v>
      </c>
      <c r="AD27" s="22">
        <v>100</v>
      </c>
      <c r="AE27" s="22">
        <v>100</v>
      </c>
      <c r="AF27" s="22">
        <v>42.478902953586498</v>
      </c>
      <c r="AG27" s="22">
        <v>33.06666666666667</v>
      </c>
      <c r="AH27" s="22">
        <v>86.582278481012651</v>
      </c>
      <c r="AI27" s="22">
        <v>0</v>
      </c>
      <c r="AJ27" s="28">
        <f t="shared" si="0"/>
        <v>462.12784810126584</v>
      </c>
      <c r="AK27" s="28">
        <f t="shared" si="1"/>
        <v>66.018264014466553</v>
      </c>
    </row>
    <row r="28" spans="1:37" x14ac:dyDescent="0.2">
      <c r="A28" t="s">
        <v>67</v>
      </c>
      <c r="B28" s="12">
        <f>'SALUD DEL ADULTO MAYOR'!E25</f>
        <v>100</v>
      </c>
      <c r="C28" s="12">
        <f>'SALUD DEL ADULTO MAYOR'!F25</f>
        <v>39.090000000000003</v>
      </c>
      <c r="D28" s="12">
        <f>'SALUD DEL ADULTO MAYOR'!K25</f>
        <v>100</v>
      </c>
      <c r="E28" s="12">
        <f>'SALUD DEL ADULTO MAYOR'!L25</f>
        <v>21.71</v>
      </c>
      <c r="F28" s="12">
        <f>'SALUD DEL ADULTO MAYOR'!M25</f>
        <v>5.41</v>
      </c>
      <c r="G28" s="27">
        <f>'SALUD DEL ADULTO MAYOR'!O25</f>
        <v>54.64</v>
      </c>
      <c r="H28" s="27">
        <f>'SALUD DEL ADULTO MAYOR'!Q25</f>
        <v>1.01</v>
      </c>
      <c r="I28" s="22"/>
      <c r="J28" s="22">
        <f t="shared" si="2"/>
        <v>100</v>
      </c>
      <c r="K28" s="22">
        <f t="shared" si="3"/>
        <v>164.9367088607595</v>
      </c>
      <c r="L28" s="22">
        <f t="shared" si="4"/>
        <v>421.94092827004215</v>
      </c>
      <c r="M28" s="22">
        <f t="shared" si="5"/>
        <v>45.801687763713076</v>
      </c>
      <c r="N28" s="22">
        <f t="shared" si="6"/>
        <v>72.13333333333334</v>
      </c>
      <c r="O28" s="22">
        <f t="shared" si="7"/>
        <v>230.54852320675101</v>
      </c>
      <c r="P28" s="22">
        <f t="shared" si="8"/>
        <v>134.66666666666666</v>
      </c>
      <c r="AB28" t="s">
        <v>72</v>
      </c>
      <c r="AC28" s="22">
        <v>100</v>
      </c>
      <c r="AD28" s="22">
        <v>100</v>
      </c>
      <c r="AE28" s="22">
        <v>100</v>
      </c>
      <c r="AF28" s="22">
        <v>41.350210970464133</v>
      </c>
      <c r="AG28" s="22">
        <v>49.2</v>
      </c>
      <c r="AH28" s="22">
        <v>63.839662447257375</v>
      </c>
      <c r="AI28" s="22">
        <v>0</v>
      </c>
      <c r="AJ28" s="28">
        <f t="shared" si="0"/>
        <v>454.38987341772145</v>
      </c>
      <c r="AK28" s="28">
        <f t="shared" si="1"/>
        <v>64.912839059674496</v>
      </c>
    </row>
    <row r="29" spans="1:37" x14ac:dyDescent="0.2">
      <c r="A29" t="s">
        <v>91</v>
      </c>
      <c r="B29" s="12">
        <f>'SALUD DEL ADULTO MAYOR'!E26</f>
        <v>100</v>
      </c>
      <c r="C29" s="12">
        <f>'SALUD DEL ADULTO MAYOR'!F26</f>
        <v>42.95</v>
      </c>
      <c r="D29" s="12">
        <f>'SALUD DEL ADULTO MAYOR'!K26</f>
        <v>100</v>
      </c>
      <c r="E29" s="12">
        <f>'SALUD DEL ADULTO MAYOR'!L26</f>
        <v>20.25</v>
      </c>
      <c r="F29" s="12">
        <f>'SALUD DEL ADULTO MAYOR'!M26</f>
        <v>4.5</v>
      </c>
      <c r="G29" s="27">
        <f>'SALUD DEL ADULTO MAYOR'!O26</f>
        <v>61.4</v>
      </c>
      <c r="H29" s="27">
        <f>'SALUD DEL ADULTO MAYOR'!Q26</f>
        <v>0.28999999999999998</v>
      </c>
      <c r="I29" s="22"/>
      <c r="J29" s="22">
        <f t="shared" si="2"/>
        <v>100</v>
      </c>
      <c r="K29" s="22">
        <f t="shared" si="3"/>
        <v>181.22362869198309</v>
      </c>
      <c r="L29" s="22">
        <f t="shared" si="4"/>
        <v>421.94092827004215</v>
      </c>
      <c r="M29" s="22">
        <f t="shared" si="5"/>
        <v>42.721518987341767</v>
      </c>
      <c r="N29" s="22">
        <f t="shared" si="6"/>
        <v>60</v>
      </c>
      <c r="O29" s="22">
        <f t="shared" si="7"/>
        <v>259.07172995780587</v>
      </c>
      <c r="P29" s="22">
        <f t="shared" si="8"/>
        <v>38.666666666666664</v>
      </c>
      <c r="AB29" t="s">
        <v>93</v>
      </c>
      <c r="AC29" s="22">
        <v>100</v>
      </c>
      <c r="AD29" s="22">
        <v>100</v>
      </c>
      <c r="AE29" s="22">
        <v>100</v>
      </c>
      <c r="AF29" s="22">
        <v>43.913502109704638</v>
      </c>
      <c r="AG29" s="22">
        <v>33.6</v>
      </c>
      <c r="AH29" s="22">
        <v>71.666666666666657</v>
      </c>
      <c r="AI29" s="22">
        <v>0</v>
      </c>
      <c r="AJ29" s="28">
        <f t="shared" si="0"/>
        <v>449.18016877637126</v>
      </c>
      <c r="AK29" s="28">
        <f t="shared" si="1"/>
        <v>64.168595539481615</v>
      </c>
    </row>
    <row r="30" spans="1:37" x14ac:dyDescent="0.2">
      <c r="A30" t="s">
        <v>70</v>
      </c>
      <c r="B30" s="12">
        <f>'SALUD DEL ADULTO MAYOR'!E27</f>
        <v>100</v>
      </c>
      <c r="C30" s="12">
        <f>'SALUD DEL ADULTO MAYOR'!F27</f>
        <v>45.55</v>
      </c>
      <c r="D30" s="12">
        <f>'SALUD DEL ADULTO MAYOR'!K27</f>
        <v>100</v>
      </c>
      <c r="E30" s="12">
        <f>'SALUD DEL ADULTO MAYOR'!L27</f>
        <v>32.94</v>
      </c>
      <c r="F30" s="12">
        <f>'SALUD DEL ADULTO MAYOR'!M27</f>
        <v>4.5999999999999996</v>
      </c>
      <c r="G30" s="27">
        <f>'SALUD DEL ADULTO MAYOR'!O27</f>
        <v>44.24</v>
      </c>
      <c r="H30" s="27">
        <f>'SALUD DEL ADULTO MAYOR'!Q27</f>
        <v>0</v>
      </c>
      <c r="I30" s="22"/>
      <c r="J30" s="22">
        <f t="shared" si="2"/>
        <v>100</v>
      </c>
      <c r="K30" s="22">
        <f t="shared" si="3"/>
        <v>192.1940928270042</v>
      </c>
      <c r="L30" s="22">
        <f t="shared" si="4"/>
        <v>421.94092827004215</v>
      </c>
      <c r="M30" s="22">
        <f t="shared" si="5"/>
        <v>69.493670886075947</v>
      </c>
      <c r="N30" s="22">
        <f t="shared" si="6"/>
        <v>61.333333333333329</v>
      </c>
      <c r="O30" s="22">
        <f t="shared" si="7"/>
        <v>186.66666666666666</v>
      </c>
      <c r="P30" s="22">
        <f t="shared" si="8"/>
        <v>0</v>
      </c>
      <c r="AB30" t="s">
        <v>75</v>
      </c>
      <c r="AC30" s="22">
        <v>95.66</v>
      </c>
      <c r="AD30" s="22">
        <v>100</v>
      </c>
      <c r="AE30" s="22">
        <v>100</v>
      </c>
      <c r="AF30" s="22">
        <v>24.683544303797465</v>
      </c>
      <c r="AG30" s="22">
        <v>42.733333333333334</v>
      </c>
      <c r="AH30" s="22">
        <v>62.573839662447249</v>
      </c>
      <c r="AI30" s="22">
        <v>22</v>
      </c>
      <c r="AJ30" s="28">
        <f t="shared" si="0"/>
        <v>447.65071729957805</v>
      </c>
      <c r="AK30" s="28">
        <f t="shared" si="1"/>
        <v>63.95010247136829</v>
      </c>
    </row>
    <row r="31" spans="1:37" ht="25.5" x14ac:dyDescent="0.2">
      <c r="A31" t="s">
        <v>72</v>
      </c>
      <c r="B31" s="12">
        <f>'SALUD DEL ADULTO MAYOR'!E28</f>
        <v>100</v>
      </c>
      <c r="C31" s="12">
        <f>'SALUD DEL ADULTO MAYOR'!F28</f>
        <v>43.21</v>
      </c>
      <c r="D31" s="12">
        <f>'SALUD DEL ADULTO MAYOR'!K28</f>
        <v>100</v>
      </c>
      <c r="E31" s="12">
        <f>'SALUD DEL ADULTO MAYOR'!L28</f>
        <v>29.02</v>
      </c>
      <c r="F31" s="12">
        <f>'SALUD DEL ADULTO MAYOR'!M28</f>
        <v>3.06</v>
      </c>
      <c r="G31" s="27">
        <f>'SALUD DEL ADULTO MAYOR'!O28</f>
        <v>41.94</v>
      </c>
      <c r="H31" s="27">
        <f>'SALUD DEL ADULTO MAYOR'!Q28</f>
        <v>0</v>
      </c>
      <c r="I31" s="22"/>
      <c r="J31" s="22">
        <f t="shared" si="2"/>
        <v>100</v>
      </c>
      <c r="K31" s="22">
        <f t="shared" si="3"/>
        <v>182.32067510548521</v>
      </c>
      <c r="L31" s="22">
        <f t="shared" si="4"/>
        <v>421.94092827004215</v>
      </c>
      <c r="M31" s="22">
        <f t="shared" si="5"/>
        <v>61.223628691983116</v>
      </c>
      <c r="N31" s="22">
        <f t="shared" si="6"/>
        <v>40.799999999999997</v>
      </c>
      <c r="O31" s="22">
        <f t="shared" si="7"/>
        <v>176.96202531645568</v>
      </c>
      <c r="P31" s="22">
        <f t="shared" si="8"/>
        <v>0</v>
      </c>
      <c r="AB31" s="36" t="s">
        <v>305</v>
      </c>
      <c r="AC31" s="22">
        <v>100</v>
      </c>
      <c r="AD31" s="22">
        <v>100</v>
      </c>
      <c r="AE31" s="22">
        <v>100</v>
      </c>
      <c r="AF31" s="22">
        <v>17.162447257383963</v>
      </c>
      <c r="AG31" s="22">
        <v>35.266666666666666</v>
      </c>
      <c r="AH31" s="22">
        <v>64.40928270042194</v>
      </c>
      <c r="AI31" s="22">
        <v>26.666666666666668</v>
      </c>
      <c r="AJ31" s="28">
        <f t="shared" si="0"/>
        <v>443.50506329113927</v>
      </c>
      <c r="AK31" s="28">
        <f t="shared" si="1"/>
        <v>63.357866184448461</v>
      </c>
    </row>
    <row r="32" spans="1:37" x14ac:dyDescent="0.2">
      <c r="A32" t="s">
        <v>92</v>
      </c>
      <c r="B32" s="12">
        <f>'SALUD DEL ADULTO MAYOR'!E29</f>
        <v>100</v>
      </c>
      <c r="C32" s="12">
        <f>'SALUD DEL ADULTO MAYOR'!F29</f>
        <v>54.01</v>
      </c>
      <c r="D32" s="12">
        <f>'SALUD DEL ADULTO MAYOR'!K29</f>
        <v>100</v>
      </c>
      <c r="E32" s="12">
        <f>'SALUD DEL ADULTO MAYOR'!L29</f>
        <v>38.68</v>
      </c>
      <c r="F32" s="12">
        <f>'SALUD DEL ADULTO MAYOR'!M29</f>
        <v>5.12</v>
      </c>
      <c r="G32" s="27">
        <f>'SALUD DEL ADULTO MAYOR'!O29</f>
        <v>51.45</v>
      </c>
      <c r="H32" s="27">
        <f>'SALUD DEL ADULTO MAYOR'!Q29</f>
        <v>0</v>
      </c>
      <c r="I32" s="22"/>
      <c r="J32" s="22">
        <f t="shared" si="2"/>
        <v>100</v>
      </c>
      <c r="K32" s="22">
        <f t="shared" si="3"/>
        <v>227.89029535864975</v>
      </c>
      <c r="L32" s="22">
        <f t="shared" si="4"/>
        <v>421.94092827004215</v>
      </c>
      <c r="M32" s="22">
        <f t="shared" si="5"/>
        <v>81.603375527426152</v>
      </c>
      <c r="N32" s="22">
        <f t="shared" si="6"/>
        <v>68.266666666666666</v>
      </c>
      <c r="O32" s="22">
        <f t="shared" si="7"/>
        <v>217.08860759493669</v>
      </c>
      <c r="P32" s="22">
        <f t="shared" si="8"/>
        <v>0</v>
      </c>
      <c r="AB32" t="s">
        <v>89</v>
      </c>
      <c r="AC32" s="22">
        <v>100</v>
      </c>
      <c r="AD32" s="22">
        <v>100</v>
      </c>
      <c r="AE32" s="22">
        <v>100</v>
      </c>
      <c r="AF32" s="22">
        <v>39.018987341772146</v>
      </c>
      <c r="AG32" s="22">
        <v>34.133333333333333</v>
      </c>
      <c r="AH32" s="22">
        <v>65.886075949367083</v>
      </c>
      <c r="AI32" s="22">
        <v>0</v>
      </c>
      <c r="AJ32" s="28">
        <f t="shared" si="0"/>
        <v>439.03839662447251</v>
      </c>
      <c r="AK32" s="28">
        <f t="shared" si="1"/>
        <v>62.719770946353215</v>
      </c>
    </row>
    <row r="33" spans="1:37" ht="25.5" x14ac:dyDescent="0.2">
      <c r="A33" t="s">
        <v>75</v>
      </c>
      <c r="B33" s="12">
        <f>'SALUD DEL ADULTO MAYOR'!E30</f>
        <v>100</v>
      </c>
      <c r="C33" s="12">
        <f>'SALUD DEL ADULTO MAYOR'!F30</f>
        <v>50.25</v>
      </c>
      <c r="D33" s="12">
        <f>'SALUD DEL ADULTO MAYOR'!K30</f>
        <v>100</v>
      </c>
      <c r="E33" s="12">
        <f>'SALUD DEL ADULTO MAYOR'!L30</f>
        <v>36.17</v>
      </c>
      <c r="F33" s="12">
        <f>'SALUD DEL ADULTO MAYOR'!M30</f>
        <v>5.23</v>
      </c>
      <c r="G33" s="27">
        <f>'SALUD DEL ADULTO MAYOR'!O30</f>
        <v>47.35</v>
      </c>
      <c r="H33" s="27">
        <f>'SALUD DEL ADULTO MAYOR'!Q30</f>
        <v>7.0000000000000007E-2</v>
      </c>
      <c r="I33" s="22"/>
      <c r="J33" s="22">
        <f t="shared" si="2"/>
        <v>100</v>
      </c>
      <c r="K33" s="22">
        <f t="shared" si="3"/>
        <v>212.02531645569618</v>
      </c>
      <c r="L33" s="22">
        <f t="shared" si="4"/>
        <v>421.94092827004215</v>
      </c>
      <c r="M33" s="22">
        <f t="shared" si="5"/>
        <v>76.308016877637115</v>
      </c>
      <c r="N33" s="22">
        <f t="shared" si="6"/>
        <v>69.733333333333334</v>
      </c>
      <c r="O33" s="22">
        <f t="shared" si="7"/>
        <v>199.78902953586496</v>
      </c>
      <c r="P33" s="22">
        <f t="shared" si="8"/>
        <v>9.3333333333333339</v>
      </c>
      <c r="AB33" s="36" t="s">
        <v>303</v>
      </c>
      <c r="AC33" s="22">
        <v>100</v>
      </c>
      <c r="AD33" s="22">
        <v>100</v>
      </c>
      <c r="AE33" s="22">
        <v>100</v>
      </c>
      <c r="AF33" s="22">
        <v>33.64978902953586</v>
      </c>
      <c r="AG33" s="22">
        <v>26</v>
      </c>
      <c r="AH33" s="22">
        <v>57.278481012658219</v>
      </c>
      <c r="AI33" s="22">
        <v>20.666666666666668</v>
      </c>
      <c r="AJ33" s="28">
        <f t="shared" si="0"/>
        <v>437.59493670886076</v>
      </c>
      <c r="AK33" s="28">
        <f t="shared" si="1"/>
        <v>62.513562386980112</v>
      </c>
    </row>
    <row r="34" spans="1:37" x14ac:dyDescent="0.2">
      <c r="A34" t="s">
        <v>93</v>
      </c>
      <c r="B34" s="12">
        <f>'SALUD DEL ADULTO MAYOR'!E31</f>
        <v>100</v>
      </c>
      <c r="C34" s="12">
        <f>'SALUD DEL ADULTO MAYOR'!F31</f>
        <v>46.79</v>
      </c>
      <c r="D34" s="12">
        <f>'SALUD DEL ADULTO MAYOR'!K31</f>
        <v>100</v>
      </c>
      <c r="E34" s="12">
        <f>'SALUD DEL ADULTO MAYOR'!L31</f>
        <v>41.28</v>
      </c>
      <c r="F34" s="12">
        <f>'SALUD DEL ADULTO MAYOR'!M31</f>
        <v>3.85</v>
      </c>
      <c r="G34" s="27">
        <f>'SALUD DEL ADULTO MAYOR'!O31</f>
        <v>50.28</v>
      </c>
      <c r="H34" s="27">
        <f>'SALUD DEL ADULTO MAYOR'!Q31</f>
        <v>0</v>
      </c>
      <c r="I34" s="22"/>
      <c r="J34" s="22">
        <f t="shared" si="2"/>
        <v>100</v>
      </c>
      <c r="K34" s="22">
        <f t="shared" si="3"/>
        <v>197.42616033755272</v>
      </c>
      <c r="L34" s="22">
        <f t="shared" si="4"/>
        <v>421.94092827004215</v>
      </c>
      <c r="M34" s="22">
        <f t="shared" si="5"/>
        <v>87.088607594936704</v>
      </c>
      <c r="N34" s="22">
        <f t="shared" si="6"/>
        <v>51.333333333333336</v>
      </c>
      <c r="O34" s="22">
        <f t="shared" si="7"/>
        <v>212.15189873417719</v>
      </c>
      <c r="P34" s="22">
        <f t="shared" si="8"/>
        <v>0</v>
      </c>
      <c r="AB34" t="s">
        <v>49</v>
      </c>
      <c r="AC34" s="22">
        <v>100</v>
      </c>
      <c r="AD34" s="22">
        <v>100</v>
      </c>
      <c r="AE34" s="22">
        <v>100</v>
      </c>
      <c r="AF34" s="22">
        <v>21.677215189873415</v>
      </c>
      <c r="AG34" s="22">
        <v>33.466666666666661</v>
      </c>
      <c r="AH34" s="22">
        <v>75.822784810126578</v>
      </c>
      <c r="AI34" s="22">
        <v>0</v>
      </c>
      <c r="AJ34" s="28">
        <f t="shared" si="0"/>
        <v>430.96666666666664</v>
      </c>
      <c r="AK34" s="28">
        <f t="shared" si="1"/>
        <v>61.566666666666663</v>
      </c>
    </row>
    <row r="35" spans="1:37" x14ac:dyDescent="0.2">
      <c r="A35" t="s">
        <v>94</v>
      </c>
      <c r="B35" s="12">
        <f>'SALUD DEL ADULTO MAYOR'!E32</f>
        <v>100</v>
      </c>
      <c r="C35" s="12">
        <f>'SALUD DEL ADULTO MAYOR'!F32</f>
        <v>73.569999999999993</v>
      </c>
      <c r="D35" s="12">
        <f>'SALUD DEL ADULTO MAYOR'!K32</f>
        <v>100</v>
      </c>
      <c r="E35" s="12">
        <f>'SALUD DEL ADULTO MAYOR'!L32</f>
        <v>63.57</v>
      </c>
      <c r="F35" s="12">
        <f>'SALUD DEL ADULTO MAYOR'!M32</f>
        <v>1.95</v>
      </c>
      <c r="G35" s="27">
        <f>'SALUD DEL ADULTO MAYOR'!O32</f>
        <v>83.01</v>
      </c>
      <c r="H35" s="27">
        <f>'SALUD DEL ADULTO MAYOR'!Q32</f>
        <v>0</v>
      </c>
      <c r="I35" s="22"/>
      <c r="J35" s="22">
        <f t="shared" si="2"/>
        <v>100</v>
      </c>
      <c r="K35" s="22">
        <f t="shared" si="3"/>
        <v>310.42194092826998</v>
      </c>
      <c r="L35" s="22">
        <f t="shared" si="4"/>
        <v>421.94092827004215</v>
      </c>
      <c r="M35" s="22">
        <f t="shared" si="5"/>
        <v>134.1139240506329</v>
      </c>
      <c r="N35" s="22">
        <f t="shared" si="6"/>
        <v>26</v>
      </c>
      <c r="O35" s="22">
        <f t="shared" si="7"/>
        <v>350.25316455696196</v>
      </c>
      <c r="P35" s="22">
        <f t="shared" si="8"/>
        <v>0</v>
      </c>
      <c r="AB35" t="s">
        <v>47</v>
      </c>
      <c r="AC35" s="22">
        <v>78.73</v>
      </c>
      <c r="AD35" s="22">
        <v>95.569620253164544</v>
      </c>
      <c r="AE35" s="22">
        <v>100</v>
      </c>
      <c r="AF35" s="22">
        <v>22.489451476793246</v>
      </c>
      <c r="AG35" s="22">
        <v>25.466666666666665</v>
      </c>
      <c r="AH35" s="22">
        <v>57.46835443037974</v>
      </c>
      <c r="AI35" s="22">
        <v>12.666666666666666</v>
      </c>
      <c r="AJ35" s="28">
        <f t="shared" si="0"/>
        <v>392.39075949367088</v>
      </c>
      <c r="AK35" s="28">
        <f t="shared" si="1"/>
        <v>56.055822784810132</v>
      </c>
    </row>
    <row r="36" spans="1:37" x14ac:dyDescent="0.2">
      <c r="B36" s="12"/>
      <c r="C36" s="12"/>
      <c r="G36" s="25"/>
      <c r="H36" s="25"/>
      <c r="I36" s="22"/>
      <c r="J36" s="22">
        <f t="shared" si="2"/>
        <v>0</v>
      </c>
      <c r="K36" s="22">
        <f t="shared" si="3"/>
        <v>0</v>
      </c>
      <c r="L36" s="22">
        <f t="shared" si="4"/>
        <v>0</v>
      </c>
      <c r="M36" s="22">
        <f t="shared" si="5"/>
        <v>0</v>
      </c>
      <c r="N36" s="22">
        <f t="shared" si="6"/>
        <v>0</v>
      </c>
      <c r="O36" s="22">
        <f t="shared" si="7"/>
        <v>0</v>
      </c>
      <c r="P36" s="22">
        <f t="shared" si="8"/>
        <v>0</v>
      </c>
    </row>
    <row r="37" spans="1:37" x14ac:dyDescent="0.2">
      <c r="G37" s="25"/>
      <c r="H37" s="25"/>
      <c r="I37" s="22"/>
      <c r="J37" s="22">
        <f t="shared" si="2"/>
        <v>0</v>
      </c>
      <c r="K37" s="22">
        <f t="shared" si="3"/>
        <v>0</v>
      </c>
      <c r="L37" s="22">
        <f t="shared" si="4"/>
        <v>0</v>
      </c>
      <c r="M37" s="22">
        <f t="shared" si="5"/>
        <v>0</v>
      </c>
      <c r="N37" s="22">
        <f t="shared" si="6"/>
        <v>0</v>
      </c>
      <c r="O37" s="22">
        <f t="shared" si="7"/>
        <v>0</v>
      </c>
      <c r="P37" s="22">
        <f t="shared" si="8"/>
        <v>0</v>
      </c>
    </row>
    <row r="38" spans="1:37" x14ac:dyDescent="0.2">
      <c r="A38" s="1" t="s">
        <v>104</v>
      </c>
      <c r="B38" s="12">
        <f>'SALUD DEL ADULTO MAYOR'!E33</f>
        <v>99.89</v>
      </c>
      <c r="C38" s="12">
        <f>'SALUD DEL ADULTO MAYOR'!F33</f>
        <v>47.81</v>
      </c>
      <c r="D38" s="12">
        <f>'SALUD DEL ADULTO MAYOR'!K33</f>
        <v>100</v>
      </c>
      <c r="E38" s="12">
        <f>'SALUD DEL ADULTO MAYOR'!L33</f>
        <v>35.909999999999997</v>
      </c>
      <c r="F38" s="12">
        <f>'SALUD DEL ADULTO MAYOR'!M33</f>
        <v>4.51</v>
      </c>
      <c r="G38" s="25">
        <f>'SALUD DEL ADULTO MAYOR'!O33</f>
        <v>50.35</v>
      </c>
      <c r="H38" s="25">
        <f>'SALUD DEL ADULTO MAYOR'!Q33</f>
        <v>0.22</v>
      </c>
      <c r="I38" s="22"/>
      <c r="J38" s="22">
        <f t="shared" si="2"/>
        <v>99.89</v>
      </c>
      <c r="K38" s="49">
        <v>100</v>
      </c>
      <c r="L38" s="49">
        <v>100</v>
      </c>
      <c r="M38" s="22">
        <f t="shared" si="5"/>
        <v>75.759493670886059</v>
      </c>
      <c r="N38" s="22">
        <f t="shared" si="6"/>
        <v>60.133333333333333</v>
      </c>
      <c r="O38" s="49">
        <v>100</v>
      </c>
      <c r="P38" s="49">
        <v>100</v>
      </c>
    </row>
    <row r="39" spans="1:37" x14ac:dyDescent="0.2">
      <c r="J39" s="22"/>
      <c r="K39" s="22"/>
      <c r="L39" s="22"/>
      <c r="M39" s="22">
        <f t="shared" si="5"/>
        <v>0</v>
      </c>
      <c r="N39" s="22"/>
      <c r="O39" s="22">
        <f t="shared" si="7"/>
        <v>0</v>
      </c>
      <c r="P39" s="22">
        <v>0</v>
      </c>
    </row>
    <row r="40" spans="1:37" x14ac:dyDescent="0.2">
      <c r="L40" s="22"/>
      <c r="M40" s="22"/>
      <c r="N40" s="22"/>
      <c r="O40" s="22"/>
      <c r="P40" s="22"/>
    </row>
    <row r="41" spans="1:37" x14ac:dyDescent="0.2">
      <c r="J41" t="s">
        <v>372</v>
      </c>
      <c r="P41" s="22"/>
    </row>
    <row r="42" spans="1:37" x14ac:dyDescent="0.2">
      <c r="J42">
        <v>62</v>
      </c>
      <c r="K42">
        <f>J42*3</f>
        <v>186</v>
      </c>
    </row>
    <row r="43" spans="1:37" ht="25.5" x14ac:dyDescent="0.2">
      <c r="B43" s="18" t="s">
        <v>95</v>
      </c>
      <c r="C43" s="18" t="s">
        <v>134</v>
      </c>
      <c r="D43" s="26" t="s">
        <v>244</v>
      </c>
      <c r="E43" s="26" t="s">
        <v>245</v>
      </c>
      <c r="F43" s="18" t="s">
        <v>201</v>
      </c>
      <c r="G43" s="26" t="s">
        <v>309</v>
      </c>
      <c r="H43" s="26" t="s">
        <v>203</v>
      </c>
      <c r="J43">
        <v>276</v>
      </c>
    </row>
    <row r="44" spans="1:37" x14ac:dyDescent="0.2">
      <c r="A44" t="s">
        <v>315</v>
      </c>
      <c r="B44" s="43">
        <f>B9</f>
        <v>100</v>
      </c>
      <c r="C44" s="45">
        <f t="shared" ref="C44:H44" si="9">C9</f>
        <v>23.700000000000003</v>
      </c>
      <c r="D44" s="45">
        <f t="shared" si="9"/>
        <v>23.700000000000003</v>
      </c>
      <c r="E44" s="45">
        <f t="shared" si="9"/>
        <v>47.400000000000006</v>
      </c>
      <c r="F44" s="45">
        <f t="shared" si="9"/>
        <v>7.5</v>
      </c>
      <c r="G44" s="45">
        <f t="shared" si="9"/>
        <v>23.700000000000003</v>
      </c>
      <c r="H44" s="43">
        <f t="shared" si="9"/>
        <v>0.75</v>
      </c>
      <c r="J44" s="50">
        <f>J43*100/K42</f>
        <v>148.38709677419354</v>
      </c>
    </row>
    <row r="45" spans="1:37" x14ac:dyDescent="0.2">
      <c r="A45" t="s">
        <v>316</v>
      </c>
      <c r="B45" s="28">
        <f>B38</f>
        <v>99.89</v>
      </c>
      <c r="C45" s="44">
        <f t="shared" ref="C45:G45" si="10">C38</f>
        <v>47.81</v>
      </c>
      <c r="D45" s="38">
        <f t="shared" si="10"/>
        <v>100</v>
      </c>
      <c r="E45" s="44">
        <f t="shared" si="10"/>
        <v>35.909999999999997</v>
      </c>
      <c r="F45" s="44">
        <f t="shared" si="10"/>
        <v>4.51</v>
      </c>
      <c r="G45" s="44">
        <f t="shared" si="10"/>
        <v>50.35</v>
      </c>
      <c r="H45" s="40">
        <v>1.1399999999999999</v>
      </c>
    </row>
    <row r="46" spans="1:37" x14ac:dyDescent="0.2">
      <c r="J46">
        <f>J44*H44/100</f>
        <v>1.1129032258064515</v>
      </c>
    </row>
    <row r="71" spans="18:18" x14ac:dyDescent="0.2">
      <c r="R71" s="1" t="s">
        <v>370</v>
      </c>
    </row>
    <row r="84" spans="2:6" x14ac:dyDescent="0.2">
      <c r="B84" s="39" t="s">
        <v>330</v>
      </c>
      <c r="C84" s="18"/>
      <c r="D84" s="18"/>
      <c r="E84" s="18"/>
      <c r="F84" s="18"/>
    </row>
    <row r="86" spans="2:6" x14ac:dyDescent="0.2">
      <c r="C86" s="1" t="s">
        <v>315</v>
      </c>
      <c r="D86" s="1" t="s">
        <v>316</v>
      </c>
    </row>
    <row r="87" spans="2:6" x14ac:dyDescent="0.2">
      <c r="B87" s="1" t="s">
        <v>317</v>
      </c>
      <c r="C87" s="1">
        <v>2.5</v>
      </c>
      <c r="D87" s="34">
        <v>0.98</v>
      </c>
      <c r="E87" s="1"/>
      <c r="F87" s="1"/>
    </row>
    <row r="88" spans="2:6" x14ac:dyDescent="0.2">
      <c r="B88" s="1" t="s">
        <v>318</v>
      </c>
      <c r="C88" s="28">
        <f>$C$87*2</f>
        <v>5</v>
      </c>
      <c r="D88" s="28">
        <v>2.12</v>
      </c>
    </row>
    <row r="89" spans="2:6" x14ac:dyDescent="0.2">
      <c r="B89" s="1" t="s">
        <v>319</v>
      </c>
      <c r="C89" s="28">
        <f>$C$87*3</f>
        <v>7.5</v>
      </c>
      <c r="D89" s="28">
        <v>3.41</v>
      </c>
    </row>
    <row r="90" spans="2:6" x14ac:dyDescent="0.2">
      <c r="B90" s="1" t="s">
        <v>321</v>
      </c>
      <c r="C90" s="28">
        <f>$C$87*4</f>
        <v>10</v>
      </c>
      <c r="D90" s="28">
        <v>4.8099999999999996</v>
      </c>
    </row>
    <row r="91" spans="2:6" x14ac:dyDescent="0.2">
      <c r="B91" s="1" t="s">
        <v>320</v>
      </c>
      <c r="C91" s="28">
        <f>$C$87*5</f>
        <v>12.5</v>
      </c>
      <c r="D91" s="28">
        <v>6.4</v>
      </c>
    </row>
    <row r="92" spans="2:6" x14ac:dyDescent="0.2">
      <c r="B92" s="1" t="s">
        <v>322</v>
      </c>
      <c r="C92" s="28">
        <f>$C$87*6</f>
        <v>15</v>
      </c>
    </row>
    <row r="113" spans="2:6" x14ac:dyDescent="0.2">
      <c r="B113" s="39" t="s">
        <v>331</v>
      </c>
      <c r="C113" s="18"/>
      <c r="D113" s="18"/>
      <c r="E113" s="18"/>
      <c r="F113" s="18"/>
    </row>
    <row r="115" spans="2:6" x14ac:dyDescent="0.2">
      <c r="C115" s="1" t="s">
        <v>315</v>
      </c>
      <c r="D115" s="1" t="s">
        <v>316</v>
      </c>
    </row>
    <row r="116" spans="2:6" x14ac:dyDescent="0.2">
      <c r="B116" s="1" t="s">
        <v>317</v>
      </c>
      <c r="C116" s="1">
        <v>7.9</v>
      </c>
      <c r="D116" s="34">
        <v>11.89</v>
      </c>
      <c r="E116" s="1"/>
      <c r="F116" s="1"/>
    </row>
    <row r="117" spans="2:6" x14ac:dyDescent="0.2">
      <c r="B117" s="1" t="s">
        <v>318</v>
      </c>
      <c r="C117" s="28">
        <f>$C$116*2</f>
        <v>15.8</v>
      </c>
      <c r="D117" s="28">
        <v>17.8</v>
      </c>
    </row>
    <row r="118" spans="2:6" x14ac:dyDescent="0.2">
      <c r="B118" s="1" t="s">
        <v>319</v>
      </c>
      <c r="C118" s="28">
        <f>$C$116*3</f>
        <v>23.700000000000003</v>
      </c>
      <c r="D118" s="28">
        <v>22.28</v>
      </c>
    </row>
    <row r="119" spans="2:6" x14ac:dyDescent="0.2">
      <c r="B119" s="1" t="s">
        <v>321</v>
      </c>
      <c r="C119" s="28">
        <f>$C$116*4</f>
        <v>31.6</v>
      </c>
      <c r="D119" s="28">
        <v>26.34</v>
      </c>
    </row>
    <row r="120" spans="2:6" x14ac:dyDescent="0.2">
      <c r="B120" s="1" t="s">
        <v>320</v>
      </c>
      <c r="C120" s="28">
        <f>$C$116*5</f>
        <v>39.5</v>
      </c>
      <c r="D120" s="28">
        <v>30.36</v>
      </c>
    </row>
    <row r="121" spans="2:6" x14ac:dyDescent="0.2">
      <c r="B121" s="1" t="s">
        <v>322</v>
      </c>
      <c r="C121" s="28">
        <f>$C$116*6</f>
        <v>47.400000000000006</v>
      </c>
    </row>
  </sheetData>
  <sortState ref="AB11:AK35">
    <sortCondition descending="1" ref="AK11:AK35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1"/>
  <sheetViews>
    <sheetView topLeftCell="A40" zoomScale="85" zoomScaleNormal="85" workbookViewId="0">
      <selection activeCell="E73" sqref="E73"/>
    </sheetView>
  </sheetViews>
  <sheetFormatPr baseColWidth="10" defaultRowHeight="12.75" x14ac:dyDescent="0.2"/>
  <cols>
    <col min="1" max="1" width="18.7109375" customWidth="1"/>
    <col min="2" max="2" width="28.7109375" customWidth="1"/>
    <col min="3" max="3" width="24" customWidth="1"/>
    <col min="4" max="4" width="17" customWidth="1"/>
    <col min="5" max="5" width="18.42578125" customWidth="1"/>
    <col min="6" max="6" width="17.42578125" customWidth="1"/>
    <col min="7" max="7" width="11.5703125" customWidth="1"/>
    <col min="8" max="8" width="13.5703125" customWidth="1"/>
    <col min="9" max="11" width="9.5703125" customWidth="1"/>
    <col min="30" max="30" width="11.42578125" customWidth="1"/>
  </cols>
  <sheetData>
    <row r="1" spans="1:30" s="1" customFormat="1" ht="33.950000000000003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s="1" customFormat="1" ht="33.950000000000003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1" customFormat="1" ht="20.100000000000001" customHeight="1" thickBot="1" x14ac:dyDescent="0.25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s="1" customFormat="1" ht="13.5" thickTop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s="1" customFormat="1" ht="15.75" x14ac:dyDescent="0.25">
      <c r="B5" s="23" t="s">
        <v>105</v>
      </c>
      <c r="C5" s="24"/>
      <c r="D5" s="24"/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x14ac:dyDescent="0.2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33.75" customHeight="1" x14ac:dyDescent="0.2">
      <c r="B7" s="18" t="s">
        <v>95</v>
      </c>
      <c r="C7" s="18" t="s">
        <v>134</v>
      </c>
      <c r="D7" s="18" t="s">
        <v>244</v>
      </c>
      <c r="E7" s="18" t="s">
        <v>245</v>
      </c>
      <c r="F7" s="18" t="s">
        <v>201</v>
      </c>
      <c r="G7" s="18" t="s">
        <v>202</v>
      </c>
      <c r="H7" s="26" t="s">
        <v>203</v>
      </c>
      <c r="I7" s="21"/>
      <c r="J7" s="21" t="s">
        <v>95</v>
      </c>
      <c r="K7" s="21" t="s">
        <v>134</v>
      </c>
      <c r="L7" s="21" t="s">
        <v>244</v>
      </c>
      <c r="M7" s="21" t="s">
        <v>245</v>
      </c>
      <c r="N7" s="21" t="s">
        <v>201</v>
      </c>
      <c r="O7" s="21" t="s">
        <v>202</v>
      </c>
      <c r="P7" s="21" t="s">
        <v>203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2" customHeight="1" x14ac:dyDescent="0.2">
      <c r="A8" s="1" t="s">
        <v>101</v>
      </c>
      <c r="B8" s="19">
        <v>100</v>
      </c>
      <c r="C8" s="18">
        <v>7.9</v>
      </c>
      <c r="D8" s="18">
        <v>7.9</v>
      </c>
      <c r="E8" s="18">
        <v>15.8</v>
      </c>
      <c r="F8" s="18">
        <v>2.5</v>
      </c>
      <c r="G8" s="18">
        <v>7.9</v>
      </c>
      <c r="H8" s="18">
        <v>0.25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2" customHeight="1" x14ac:dyDescent="0.2">
      <c r="A9" s="1" t="s">
        <v>102</v>
      </c>
      <c r="B9" s="20">
        <v>100</v>
      </c>
      <c r="C9" s="20">
        <f>C8*1</f>
        <v>7.9</v>
      </c>
      <c r="D9" s="20">
        <f>D8*1</f>
        <v>7.9</v>
      </c>
      <c r="E9" s="20">
        <f>E8*4</f>
        <v>63.2</v>
      </c>
      <c r="F9" s="20">
        <f>F8*1</f>
        <v>2.5</v>
      </c>
      <c r="G9" s="20">
        <f>G8*1</f>
        <v>7.9</v>
      </c>
      <c r="H9" s="20">
        <f>H8*1</f>
        <v>0.25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x14ac:dyDescent="0.2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x14ac:dyDescent="0.2">
      <c r="A11" t="s">
        <v>80</v>
      </c>
      <c r="B11" s="12">
        <f>'SALUD DEL ADULTO MAYOR'!E8</f>
        <v>100</v>
      </c>
      <c r="C11" s="12">
        <f>'SALUD DEL ADULTO MAYOR'!F8</f>
        <v>44.53</v>
      </c>
      <c r="D11" s="12">
        <f>'SALUD DEL ADULTO MAYOR'!K8</f>
        <v>100</v>
      </c>
      <c r="E11" s="12">
        <f>'SALUD DEL ADULTO MAYOR'!L8</f>
        <v>32.49</v>
      </c>
      <c r="F11" s="12">
        <f>'SALUD DEL ADULTO MAYOR'!M8</f>
        <v>4.53</v>
      </c>
      <c r="G11" s="27">
        <f>'SALUD DEL ADULTO MAYOR'!O8</f>
        <v>47.25</v>
      </c>
      <c r="H11" s="27">
        <f>'SALUD DEL ADULTO MAYOR'!Q8</f>
        <v>0.06</v>
      </c>
      <c r="I11" s="22"/>
      <c r="J11" s="22">
        <f>B11*100/$B$9</f>
        <v>100</v>
      </c>
      <c r="K11" s="22">
        <f>C11*100/$C$9</f>
        <v>563.6708860759494</v>
      </c>
      <c r="L11" s="22">
        <f>D11*100/$D$9</f>
        <v>1265.8227848101264</v>
      </c>
      <c r="M11" s="22">
        <f>E11*100/$E$9</f>
        <v>51.408227848101262</v>
      </c>
      <c r="N11" s="22">
        <f>F11*100/$F$9</f>
        <v>181.2</v>
      </c>
      <c r="O11" s="22">
        <f>G11*100/$G$9</f>
        <v>598.10126582278474</v>
      </c>
      <c r="P11" s="22">
        <f>H11*100/$H$9</f>
        <v>24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">
      <c r="A12" t="s">
        <v>81</v>
      </c>
      <c r="B12" s="12">
        <f>'SALUD DEL ADULTO MAYOR'!E9</f>
        <v>100</v>
      </c>
      <c r="C12" s="12">
        <f>'SALUD DEL ADULTO MAYOR'!F9</f>
        <v>48.9</v>
      </c>
      <c r="D12" s="12">
        <f>'SALUD DEL ADULTO MAYOR'!K9</f>
        <v>100</v>
      </c>
      <c r="E12" s="12">
        <f>'SALUD DEL ADULTO MAYOR'!L9</f>
        <v>31.35</v>
      </c>
      <c r="F12" s="12">
        <f>'SALUD DEL ADULTO MAYOR'!M9</f>
        <v>4.28</v>
      </c>
      <c r="G12" s="27">
        <f>'SALUD DEL ADULTO MAYOR'!O9</f>
        <v>46.89</v>
      </c>
      <c r="H12" s="27">
        <f>'SALUD DEL ADULTO MAYOR'!Q9</f>
        <v>0.03</v>
      </c>
      <c r="I12" s="22"/>
      <c r="J12" s="22">
        <f t="shared" ref="J12:J35" si="0">B12*100/$B$9</f>
        <v>100</v>
      </c>
      <c r="K12" s="22">
        <f t="shared" ref="K12:K35" si="1">C12*100/$C$9</f>
        <v>618.98734177215192</v>
      </c>
      <c r="L12" s="22">
        <f t="shared" ref="L12:L35" si="2">D12*100/$D$9</f>
        <v>1265.8227848101264</v>
      </c>
      <c r="M12" s="22">
        <f t="shared" ref="M12:M35" si="3">E12*100/$E$9</f>
        <v>49.60443037974683</v>
      </c>
      <c r="N12" s="22">
        <f t="shared" ref="N12:N35" si="4">F12*100/$F$9</f>
        <v>171.2</v>
      </c>
      <c r="O12" s="22">
        <f t="shared" ref="O12:O35" si="5">G12*100/$G$9</f>
        <v>593.54430379746827</v>
      </c>
      <c r="P12" s="22">
        <f t="shared" ref="P12:P35" si="6">H12*100/$H$9</f>
        <v>12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x14ac:dyDescent="0.2">
      <c r="A13" t="s">
        <v>47</v>
      </c>
      <c r="B13" s="12">
        <f>'SALUD DEL ADULTO MAYOR'!E10</f>
        <v>99.11</v>
      </c>
      <c r="C13" s="12">
        <f>'SALUD DEL ADULTO MAYOR'!F10</f>
        <v>44.51</v>
      </c>
      <c r="D13" s="12">
        <f>'SALUD DEL ADULTO MAYOR'!K10</f>
        <v>91.53</v>
      </c>
      <c r="E13" s="12">
        <f>'SALUD DEL ADULTO MAYOR'!L10</f>
        <v>30.79</v>
      </c>
      <c r="F13" s="12">
        <f>'SALUD DEL ADULTO MAYOR'!M10</f>
        <v>5.34</v>
      </c>
      <c r="G13" s="27">
        <f>'SALUD DEL ADULTO MAYOR'!O10</f>
        <v>42.66</v>
      </c>
      <c r="H13" s="27">
        <f>'SALUD DEL ADULTO MAYOR'!Q10</f>
        <v>0</v>
      </c>
      <c r="I13" s="22"/>
      <c r="J13" s="22">
        <f t="shared" si="0"/>
        <v>99.11</v>
      </c>
      <c r="K13" s="22">
        <f t="shared" si="1"/>
        <v>563.41772151898726</v>
      </c>
      <c r="L13" s="22">
        <f t="shared" si="2"/>
        <v>1158.6075949367089</v>
      </c>
      <c r="M13" s="22">
        <f t="shared" si="3"/>
        <v>48.718354430379748</v>
      </c>
      <c r="N13" s="22">
        <f t="shared" si="4"/>
        <v>213.6</v>
      </c>
      <c r="O13" s="22">
        <f t="shared" si="5"/>
        <v>540</v>
      </c>
      <c r="P13" s="22">
        <f t="shared" si="6"/>
        <v>0</v>
      </c>
    </row>
    <row r="14" spans="1:30" x14ac:dyDescent="0.2">
      <c r="A14" t="s">
        <v>49</v>
      </c>
      <c r="B14" s="12">
        <f>'SALUD DEL ADULTO MAYOR'!E11</f>
        <v>100</v>
      </c>
      <c r="C14" s="12">
        <f>'SALUD DEL ADULTO MAYOR'!F11</f>
        <v>46.75</v>
      </c>
      <c r="D14" s="12">
        <f>'SALUD DEL ADULTO MAYOR'!K11</f>
        <v>100</v>
      </c>
      <c r="E14" s="12">
        <f>'SALUD DEL ADULTO MAYOR'!L11</f>
        <v>26.96</v>
      </c>
      <c r="F14" s="12">
        <f>'SALUD DEL ADULTO MAYOR'!M11</f>
        <v>2.74</v>
      </c>
      <c r="G14" s="27">
        <f>'SALUD DEL ADULTO MAYOR'!O11</f>
        <v>46.3</v>
      </c>
      <c r="H14" s="27">
        <f>'SALUD DEL ADULTO MAYOR'!Q11</f>
        <v>0</v>
      </c>
      <c r="I14" s="22"/>
      <c r="J14" s="22">
        <f t="shared" si="0"/>
        <v>100</v>
      </c>
      <c r="K14" s="22">
        <f t="shared" si="1"/>
        <v>591.77215189873414</v>
      </c>
      <c r="L14" s="22">
        <f t="shared" si="2"/>
        <v>1265.8227848101264</v>
      </c>
      <c r="M14" s="22">
        <f t="shared" si="3"/>
        <v>42.658227848101262</v>
      </c>
      <c r="N14" s="22">
        <f t="shared" si="4"/>
        <v>109.6</v>
      </c>
      <c r="O14" s="22">
        <f t="shared" si="5"/>
        <v>586.07594936708858</v>
      </c>
      <c r="P14" s="22">
        <f t="shared" si="6"/>
        <v>0</v>
      </c>
    </row>
    <row r="15" spans="1:30" x14ac:dyDescent="0.2">
      <c r="A15" t="s">
        <v>82</v>
      </c>
      <c r="B15" s="12">
        <f>'SALUD DEL ADULTO MAYOR'!E12</f>
        <v>100</v>
      </c>
      <c r="C15" s="12">
        <f>'SALUD DEL ADULTO MAYOR'!F12</f>
        <v>57.21</v>
      </c>
      <c r="D15" s="12">
        <f>'SALUD DEL ADULTO MAYOR'!K12</f>
        <v>100</v>
      </c>
      <c r="E15" s="12">
        <f>'SALUD DEL ADULTO MAYOR'!L12</f>
        <v>56.63</v>
      </c>
      <c r="F15" s="12">
        <f>'SALUD DEL ADULTO MAYOR'!M12</f>
        <v>3.75</v>
      </c>
      <c r="G15" s="27">
        <f>'SALUD DEL ADULTO MAYOR'!O12</f>
        <v>52.18</v>
      </c>
      <c r="H15" s="27">
        <f>'SALUD DEL ADULTO MAYOR'!Q12</f>
        <v>0</v>
      </c>
      <c r="I15" s="22"/>
      <c r="J15" s="22">
        <f t="shared" si="0"/>
        <v>100</v>
      </c>
      <c r="K15" s="22">
        <f t="shared" si="1"/>
        <v>724.17721518987344</v>
      </c>
      <c r="L15" s="22">
        <f t="shared" si="2"/>
        <v>1265.8227848101264</v>
      </c>
      <c r="M15" s="22">
        <f t="shared" si="3"/>
        <v>89.60443037974683</v>
      </c>
      <c r="N15" s="22">
        <f t="shared" si="4"/>
        <v>150</v>
      </c>
      <c r="O15" s="22">
        <f t="shared" si="5"/>
        <v>660.50632911392404</v>
      </c>
      <c r="P15" s="22">
        <f t="shared" si="6"/>
        <v>0</v>
      </c>
    </row>
    <row r="16" spans="1:30" x14ac:dyDescent="0.2">
      <c r="A16" s="1" t="s">
        <v>103</v>
      </c>
      <c r="B16" s="12">
        <f>'SALUD DEL ADULTO MAYOR'!E13</f>
        <v>100</v>
      </c>
      <c r="C16" s="12">
        <f>'SALUD DEL ADULTO MAYOR'!F13</f>
        <v>52.11</v>
      </c>
      <c r="D16" s="12">
        <f>'SALUD DEL ADULTO MAYOR'!K13</f>
        <v>100</v>
      </c>
      <c r="E16" s="12">
        <f>'SALUD DEL ADULTO MAYOR'!L13</f>
        <v>60.97</v>
      </c>
      <c r="F16" s="12">
        <f>'SALUD DEL ADULTO MAYOR'!M13</f>
        <v>3.57</v>
      </c>
      <c r="G16" s="27">
        <f>'SALUD DEL ADULTO MAYOR'!O13</f>
        <v>56.04</v>
      </c>
      <c r="H16" s="27">
        <f>'SALUD DEL ADULTO MAYOR'!Q13</f>
        <v>0.05</v>
      </c>
      <c r="I16" s="22"/>
      <c r="J16" s="22">
        <f t="shared" si="0"/>
        <v>100</v>
      </c>
      <c r="K16" s="22">
        <f t="shared" si="1"/>
        <v>659.62025316455697</v>
      </c>
      <c r="L16" s="22">
        <f t="shared" si="2"/>
        <v>1265.8227848101264</v>
      </c>
      <c r="M16" s="22">
        <f t="shared" si="3"/>
        <v>96.471518987341767</v>
      </c>
      <c r="N16" s="22">
        <f t="shared" si="4"/>
        <v>142.80000000000001</v>
      </c>
      <c r="O16" s="22">
        <f t="shared" si="5"/>
        <v>709.36708860759495</v>
      </c>
      <c r="P16" s="22">
        <f t="shared" si="6"/>
        <v>20</v>
      </c>
    </row>
    <row r="17" spans="1:16" x14ac:dyDescent="0.2">
      <c r="A17" t="s">
        <v>83</v>
      </c>
      <c r="B17" s="12">
        <f>'SALUD DEL ADULTO MAYOR'!E14</f>
        <v>100</v>
      </c>
      <c r="C17" s="12">
        <f>'SALUD DEL ADULTO MAYOR'!F14</f>
        <v>53.29</v>
      </c>
      <c r="D17" s="12">
        <f>'SALUD DEL ADULTO MAYOR'!K14</f>
        <v>100</v>
      </c>
      <c r="E17" s="12">
        <f>'SALUD DEL ADULTO MAYOR'!L14</f>
        <v>61.68</v>
      </c>
      <c r="F17" s="12">
        <f>'SALUD DEL ADULTO MAYOR'!M14</f>
        <v>3.86</v>
      </c>
      <c r="G17" s="27">
        <f>'SALUD DEL ADULTO MAYOR'!O14</f>
        <v>61.38</v>
      </c>
      <c r="H17" s="27">
        <f>'SALUD DEL ADULTO MAYOR'!Q14</f>
        <v>0</v>
      </c>
      <c r="I17" s="22"/>
      <c r="J17" s="22">
        <f t="shared" si="0"/>
        <v>100</v>
      </c>
      <c r="K17" s="22">
        <f t="shared" si="1"/>
        <v>674.55696202531647</v>
      </c>
      <c r="L17" s="22">
        <f t="shared" si="2"/>
        <v>1265.8227848101264</v>
      </c>
      <c r="M17" s="22">
        <f t="shared" si="3"/>
        <v>97.594936708860757</v>
      </c>
      <c r="N17" s="22">
        <f t="shared" si="4"/>
        <v>154.4</v>
      </c>
      <c r="O17" s="22">
        <f t="shared" si="5"/>
        <v>776.96202531645565</v>
      </c>
      <c r="P17" s="22">
        <f t="shared" si="6"/>
        <v>0</v>
      </c>
    </row>
    <row r="18" spans="1:16" x14ac:dyDescent="0.2">
      <c r="A18" t="s">
        <v>54</v>
      </c>
      <c r="B18" s="12">
        <f>'SALUD DEL ADULTO MAYOR'!E15</f>
        <v>100</v>
      </c>
      <c r="C18" s="12">
        <f>'SALUD DEL ADULTO MAYOR'!F15</f>
        <v>50.9</v>
      </c>
      <c r="D18" s="12">
        <f>'SALUD DEL ADULTO MAYOR'!K15</f>
        <v>100</v>
      </c>
      <c r="E18" s="12">
        <f>'SALUD DEL ADULTO MAYOR'!L15</f>
        <v>28.33</v>
      </c>
      <c r="F18" s="12">
        <f>'SALUD DEL ADULTO MAYOR'!M15</f>
        <v>2.58</v>
      </c>
      <c r="G18" s="27">
        <f>'SALUD DEL ADULTO MAYOR'!O15</f>
        <v>46.74</v>
      </c>
      <c r="H18" s="27">
        <f>'SALUD DEL ADULTO MAYOR'!Q15</f>
        <v>3.09</v>
      </c>
      <c r="I18" s="22"/>
      <c r="J18" s="22">
        <f t="shared" si="0"/>
        <v>100</v>
      </c>
      <c r="K18" s="22">
        <f t="shared" si="1"/>
        <v>644.30379746835445</v>
      </c>
      <c r="L18" s="22">
        <f t="shared" si="2"/>
        <v>1265.8227848101264</v>
      </c>
      <c r="M18" s="22">
        <f t="shared" si="3"/>
        <v>44.825949367088604</v>
      </c>
      <c r="N18" s="22">
        <f t="shared" si="4"/>
        <v>103.2</v>
      </c>
      <c r="O18" s="22">
        <f t="shared" si="5"/>
        <v>591.64556962025313</v>
      </c>
      <c r="P18" s="22">
        <f t="shared" si="6"/>
        <v>1236</v>
      </c>
    </row>
    <row r="19" spans="1:16" x14ac:dyDescent="0.2">
      <c r="A19" t="s">
        <v>56</v>
      </c>
      <c r="B19" s="12">
        <f>'SALUD DEL ADULTO MAYOR'!E16</f>
        <v>100</v>
      </c>
      <c r="C19" s="12">
        <f>'SALUD DEL ADULTO MAYOR'!F16</f>
        <v>54.86</v>
      </c>
      <c r="D19" s="12">
        <f>'SALUD DEL ADULTO MAYOR'!K16</f>
        <v>100</v>
      </c>
      <c r="E19" s="12">
        <f>'SALUD DEL ADULTO MAYOR'!L16</f>
        <v>60.88</v>
      </c>
      <c r="F19" s="12">
        <f>'SALUD DEL ADULTO MAYOR'!M16</f>
        <v>3.11</v>
      </c>
      <c r="G19" s="27">
        <f>'SALUD DEL ADULTO MAYOR'!O16</f>
        <v>48.7</v>
      </c>
      <c r="H19" s="27">
        <f>'SALUD DEL ADULTO MAYOR'!Q16</f>
        <v>0</v>
      </c>
      <c r="I19" s="22"/>
      <c r="J19" s="22">
        <f t="shared" si="0"/>
        <v>100</v>
      </c>
      <c r="K19" s="22">
        <f t="shared" si="1"/>
        <v>694.43037974683546</v>
      </c>
      <c r="L19" s="22">
        <f t="shared" si="2"/>
        <v>1265.8227848101264</v>
      </c>
      <c r="M19" s="22">
        <f t="shared" si="3"/>
        <v>96.329113924050631</v>
      </c>
      <c r="N19" s="22">
        <f t="shared" si="4"/>
        <v>124.4</v>
      </c>
      <c r="O19" s="22">
        <f t="shared" si="5"/>
        <v>616.45569620253161</v>
      </c>
      <c r="P19" s="22">
        <f t="shared" si="6"/>
        <v>0</v>
      </c>
    </row>
    <row r="20" spans="1:16" x14ac:dyDescent="0.2">
      <c r="A20" t="s">
        <v>84</v>
      </c>
      <c r="B20" s="12">
        <f>'SALUD DEL ADULTO MAYOR'!E17</f>
        <v>100</v>
      </c>
      <c r="C20" s="12">
        <f>'SALUD DEL ADULTO MAYOR'!F17</f>
        <v>52.08</v>
      </c>
      <c r="D20" s="12">
        <f>'SALUD DEL ADULTO MAYOR'!K17</f>
        <v>100</v>
      </c>
      <c r="E20" s="12">
        <f>'SALUD DEL ADULTO MAYOR'!L17</f>
        <v>34.1</v>
      </c>
      <c r="F20" s="12">
        <f>'SALUD DEL ADULTO MAYOR'!M17</f>
        <v>3.81</v>
      </c>
      <c r="G20" s="27">
        <f>'SALUD DEL ADULTO MAYOR'!O17</f>
        <v>56.27</v>
      </c>
      <c r="H20" s="27">
        <f>'SALUD DEL ADULTO MAYOR'!Q17</f>
        <v>0</v>
      </c>
      <c r="I20" s="22"/>
      <c r="J20" s="22">
        <f t="shared" si="0"/>
        <v>100</v>
      </c>
      <c r="K20" s="22">
        <f t="shared" si="1"/>
        <v>659.24050632911394</v>
      </c>
      <c r="L20" s="22">
        <f t="shared" si="2"/>
        <v>1265.8227848101264</v>
      </c>
      <c r="M20" s="22">
        <f t="shared" si="3"/>
        <v>53.955696202531641</v>
      </c>
      <c r="N20" s="22">
        <f t="shared" si="4"/>
        <v>152.4</v>
      </c>
      <c r="O20" s="22">
        <f t="shared" si="5"/>
        <v>712.27848101265818</v>
      </c>
      <c r="P20" s="22">
        <f t="shared" si="6"/>
        <v>0</v>
      </c>
    </row>
    <row r="21" spans="1:16" x14ac:dyDescent="0.2">
      <c r="A21" t="s">
        <v>85</v>
      </c>
      <c r="B21" s="12">
        <f>'SALUD DEL ADULTO MAYOR'!E18</f>
        <v>100</v>
      </c>
      <c r="C21" s="12">
        <f>'SALUD DEL ADULTO MAYOR'!F18</f>
        <v>55.27</v>
      </c>
      <c r="D21" s="12">
        <f>'SALUD DEL ADULTO MAYOR'!K18</f>
        <v>100</v>
      </c>
      <c r="E21" s="12">
        <f>'SALUD DEL ADULTO MAYOR'!L18</f>
        <v>49.79</v>
      </c>
      <c r="F21" s="12">
        <f>'SALUD DEL ADULTO MAYOR'!M18</f>
        <v>4.6500000000000004</v>
      </c>
      <c r="G21" s="27">
        <f>'SALUD DEL ADULTO MAYOR'!O18</f>
        <v>55.89</v>
      </c>
      <c r="H21" s="27">
        <f>'SALUD DEL ADULTO MAYOR'!Q18</f>
        <v>0</v>
      </c>
      <c r="I21" s="22"/>
      <c r="J21" s="22">
        <f t="shared" si="0"/>
        <v>100</v>
      </c>
      <c r="K21" s="22">
        <f t="shared" si="1"/>
        <v>699.62025316455697</v>
      </c>
      <c r="L21" s="22">
        <f t="shared" si="2"/>
        <v>1265.8227848101264</v>
      </c>
      <c r="M21" s="22">
        <f t="shared" si="3"/>
        <v>78.781645569620252</v>
      </c>
      <c r="N21" s="22">
        <f t="shared" si="4"/>
        <v>186.00000000000003</v>
      </c>
      <c r="O21" s="22">
        <f t="shared" si="5"/>
        <v>707.46835443037969</v>
      </c>
      <c r="P21" s="22">
        <f t="shared" si="6"/>
        <v>0</v>
      </c>
    </row>
    <row r="22" spans="1:16" x14ac:dyDescent="0.2">
      <c r="A22" t="s">
        <v>86</v>
      </c>
      <c r="B22" s="12">
        <f>'SALUD DEL ADULTO MAYOR'!E19</f>
        <v>100</v>
      </c>
      <c r="C22" s="12">
        <f>'SALUD DEL ADULTO MAYOR'!F19</f>
        <v>70.94</v>
      </c>
      <c r="D22" s="12">
        <f>'SALUD DEL ADULTO MAYOR'!K19</f>
        <v>100</v>
      </c>
      <c r="E22" s="12">
        <f>'SALUD DEL ADULTO MAYOR'!L19</f>
        <v>75.72</v>
      </c>
      <c r="F22" s="12">
        <f>'SALUD DEL ADULTO MAYOR'!M19</f>
        <v>11.55</v>
      </c>
      <c r="G22" s="27">
        <f>'SALUD DEL ADULTO MAYOR'!O19</f>
        <v>75.69</v>
      </c>
      <c r="H22" s="27">
        <f>'SALUD DEL ADULTO MAYOR'!Q19</f>
        <v>0</v>
      </c>
      <c r="I22" s="22"/>
      <c r="J22" s="22">
        <f t="shared" si="0"/>
        <v>100</v>
      </c>
      <c r="K22" s="22">
        <f t="shared" si="1"/>
        <v>897.97468354430373</v>
      </c>
      <c r="L22" s="22">
        <f t="shared" si="2"/>
        <v>1265.8227848101264</v>
      </c>
      <c r="M22" s="22">
        <f t="shared" si="3"/>
        <v>119.81012658227847</v>
      </c>
      <c r="N22" s="22">
        <f t="shared" si="4"/>
        <v>462</v>
      </c>
      <c r="O22" s="22">
        <f t="shared" si="5"/>
        <v>958.10126582278474</v>
      </c>
      <c r="P22" s="22">
        <f t="shared" si="6"/>
        <v>0</v>
      </c>
    </row>
    <row r="23" spans="1:16" x14ac:dyDescent="0.2">
      <c r="A23" t="s">
        <v>87</v>
      </c>
      <c r="B23" s="12">
        <f>'SALUD DEL ADULTO MAYOR'!E20</f>
        <v>100</v>
      </c>
      <c r="C23" s="12">
        <f>'SALUD DEL ADULTO MAYOR'!F20</f>
        <v>66.260000000000005</v>
      </c>
      <c r="D23" s="12">
        <f>'SALUD DEL ADULTO MAYOR'!K20</f>
        <v>100</v>
      </c>
      <c r="E23" s="12">
        <f>'SALUD DEL ADULTO MAYOR'!L20</f>
        <v>58.01</v>
      </c>
      <c r="F23" s="12">
        <f>'SALUD DEL ADULTO MAYOR'!M20</f>
        <v>4.6399999999999997</v>
      </c>
      <c r="G23" s="27">
        <f>'SALUD DEL ADULTO MAYOR'!O20</f>
        <v>69.42</v>
      </c>
      <c r="H23" s="27">
        <f>'SALUD DEL ADULTO MAYOR'!Q20</f>
        <v>0</v>
      </c>
      <c r="I23" s="22"/>
      <c r="J23" s="22">
        <f t="shared" si="0"/>
        <v>100</v>
      </c>
      <c r="K23" s="22">
        <f t="shared" si="1"/>
        <v>838.7341772151899</v>
      </c>
      <c r="L23" s="22">
        <f t="shared" si="2"/>
        <v>1265.8227848101264</v>
      </c>
      <c r="M23" s="22">
        <f t="shared" si="3"/>
        <v>91.787974683544306</v>
      </c>
      <c r="N23" s="22">
        <f t="shared" si="4"/>
        <v>185.59999999999997</v>
      </c>
      <c r="O23" s="22">
        <f t="shared" si="5"/>
        <v>878.73417721518979</v>
      </c>
      <c r="P23" s="22">
        <f t="shared" si="6"/>
        <v>0</v>
      </c>
    </row>
    <row r="24" spans="1:16" x14ac:dyDescent="0.2">
      <c r="A24" t="s">
        <v>62</v>
      </c>
      <c r="B24" s="12">
        <f>'SALUD DEL ADULTO MAYOR'!E21</f>
        <v>100</v>
      </c>
      <c r="C24" s="12">
        <f>'SALUD DEL ADULTO MAYOR'!F21</f>
        <v>59.35</v>
      </c>
      <c r="D24" s="12">
        <f>'SALUD DEL ADULTO MAYOR'!K21</f>
        <v>100</v>
      </c>
      <c r="E24" s="12">
        <f>'SALUD DEL ADULTO MAYOR'!L21</f>
        <v>52.88</v>
      </c>
      <c r="F24" s="12">
        <f>'SALUD DEL ADULTO MAYOR'!M21</f>
        <v>5.76</v>
      </c>
      <c r="G24" s="27">
        <f>'SALUD DEL ADULTO MAYOR'!O21</f>
        <v>64.55</v>
      </c>
      <c r="H24" s="27">
        <f>'SALUD DEL ADULTO MAYOR'!Q21</f>
        <v>0</v>
      </c>
      <c r="I24" s="22"/>
      <c r="J24" s="22">
        <f t="shared" si="0"/>
        <v>100</v>
      </c>
      <c r="K24" s="22">
        <f t="shared" si="1"/>
        <v>751.2658227848101</v>
      </c>
      <c r="L24" s="22">
        <f t="shared" si="2"/>
        <v>1265.8227848101264</v>
      </c>
      <c r="M24" s="22">
        <f t="shared" si="3"/>
        <v>83.670886075949369</v>
      </c>
      <c r="N24" s="22">
        <f t="shared" si="4"/>
        <v>230.4</v>
      </c>
      <c r="O24" s="22">
        <f t="shared" si="5"/>
        <v>817.08860759493666</v>
      </c>
      <c r="P24" s="22">
        <f t="shared" si="6"/>
        <v>0</v>
      </c>
    </row>
    <row r="25" spans="1:16" x14ac:dyDescent="0.2">
      <c r="A25" t="s">
        <v>88</v>
      </c>
      <c r="B25" s="12">
        <f>'SALUD DEL ADULTO MAYOR'!E22</f>
        <v>100</v>
      </c>
      <c r="C25" s="12">
        <f>'SALUD DEL ADULTO MAYOR'!F22</f>
        <v>55.73</v>
      </c>
      <c r="D25" s="12">
        <f>'SALUD DEL ADULTO MAYOR'!K22</f>
        <v>100</v>
      </c>
      <c r="E25" s="12">
        <f>'SALUD DEL ADULTO MAYOR'!L22</f>
        <v>36.28</v>
      </c>
      <c r="F25" s="12">
        <f>'SALUD DEL ADULTO MAYOR'!M22</f>
        <v>3.81</v>
      </c>
      <c r="G25" s="27">
        <f>'SALUD DEL ADULTO MAYOR'!O22</f>
        <v>54.42</v>
      </c>
      <c r="H25" s="27">
        <f>'SALUD DEL ADULTO MAYOR'!Q22</f>
        <v>0.45</v>
      </c>
      <c r="I25" s="22"/>
      <c r="J25" s="22">
        <f t="shared" si="0"/>
        <v>100</v>
      </c>
      <c r="K25" s="22">
        <f t="shared" si="1"/>
        <v>705.44303797468353</v>
      </c>
      <c r="L25" s="22">
        <f t="shared" si="2"/>
        <v>1265.8227848101264</v>
      </c>
      <c r="M25" s="22">
        <f t="shared" si="3"/>
        <v>57.405063291139236</v>
      </c>
      <c r="N25" s="22">
        <f t="shared" si="4"/>
        <v>152.4</v>
      </c>
      <c r="O25" s="22">
        <f t="shared" si="5"/>
        <v>688.8607594936708</v>
      </c>
      <c r="P25" s="22">
        <f t="shared" si="6"/>
        <v>180</v>
      </c>
    </row>
    <row r="26" spans="1:16" x14ac:dyDescent="0.2">
      <c r="A26" t="s">
        <v>89</v>
      </c>
      <c r="B26" s="12">
        <f>'SALUD DEL ADULTO MAYOR'!E23</f>
        <v>100</v>
      </c>
      <c r="C26" s="12">
        <f>'SALUD DEL ADULTO MAYOR'!F23</f>
        <v>48.35</v>
      </c>
      <c r="D26" s="12">
        <f>'SALUD DEL ADULTO MAYOR'!K23</f>
        <v>100</v>
      </c>
      <c r="E26" s="12">
        <f>'SALUD DEL ADULTO MAYOR'!L23</f>
        <v>32.090000000000003</v>
      </c>
      <c r="F26" s="12">
        <f>'SALUD DEL ADULTO MAYOR'!M23</f>
        <v>4.5199999999999996</v>
      </c>
      <c r="G26" s="27">
        <f>'SALUD DEL ADULTO MAYOR'!O23</f>
        <v>47.01</v>
      </c>
      <c r="H26" s="27">
        <f>'SALUD DEL ADULTO MAYOR'!Q23</f>
        <v>0</v>
      </c>
      <c r="I26" s="22"/>
      <c r="J26" s="22">
        <f t="shared" si="0"/>
        <v>100</v>
      </c>
      <c r="K26" s="22">
        <f t="shared" si="1"/>
        <v>612.02531645569616</v>
      </c>
      <c r="L26" s="22">
        <f t="shared" si="2"/>
        <v>1265.8227848101264</v>
      </c>
      <c r="M26" s="22">
        <f t="shared" si="3"/>
        <v>50.775316455696206</v>
      </c>
      <c r="N26" s="22">
        <f t="shared" si="4"/>
        <v>180.79999999999998</v>
      </c>
      <c r="O26" s="22">
        <f t="shared" si="5"/>
        <v>595.0632911392405</v>
      </c>
      <c r="P26" s="22">
        <f t="shared" si="6"/>
        <v>0</v>
      </c>
    </row>
    <row r="27" spans="1:16" x14ac:dyDescent="0.2">
      <c r="A27" t="s">
        <v>90</v>
      </c>
      <c r="B27" s="12">
        <f>'SALUD DEL ADULTO MAYOR'!E24</f>
        <v>100</v>
      </c>
      <c r="C27" s="12">
        <f>'SALUD DEL ADULTO MAYOR'!F24</f>
        <v>59.28</v>
      </c>
      <c r="D27" s="12">
        <f>'SALUD DEL ADULTO MAYOR'!K24</f>
        <v>100</v>
      </c>
      <c r="E27" s="12">
        <f>'SALUD DEL ADULTO MAYOR'!L24</f>
        <v>45.42</v>
      </c>
      <c r="F27" s="12">
        <f>'SALUD DEL ADULTO MAYOR'!M24</f>
        <v>5.6</v>
      </c>
      <c r="G27" s="27">
        <f>'SALUD DEL ADULTO MAYOR'!O24</f>
        <v>68.819999999999993</v>
      </c>
      <c r="H27" s="27">
        <f>'SALUD DEL ADULTO MAYOR'!Q24</f>
        <v>0</v>
      </c>
      <c r="I27" s="22"/>
      <c r="J27" s="22">
        <f t="shared" si="0"/>
        <v>100</v>
      </c>
      <c r="K27" s="22">
        <f t="shared" si="1"/>
        <v>750.37974683544303</v>
      </c>
      <c r="L27" s="22">
        <f t="shared" si="2"/>
        <v>1265.8227848101264</v>
      </c>
      <c r="M27" s="22">
        <f t="shared" si="3"/>
        <v>71.867088607594937</v>
      </c>
      <c r="N27" s="22">
        <f t="shared" si="4"/>
        <v>224</v>
      </c>
      <c r="O27" s="22">
        <f t="shared" si="5"/>
        <v>871.13924050632897</v>
      </c>
      <c r="P27" s="22">
        <f t="shared" si="6"/>
        <v>0</v>
      </c>
    </row>
    <row r="28" spans="1:16" x14ac:dyDescent="0.2">
      <c r="A28" t="s">
        <v>67</v>
      </c>
      <c r="B28" s="12">
        <f>'SALUD DEL ADULTO MAYOR'!E25</f>
        <v>100</v>
      </c>
      <c r="C28" s="12">
        <f>'SALUD DEL ADULTO MAYOR'!F25</f>
        <v>39.090000000000003</v>
      </c>
      <c r="D28" s="12">
        <f>'SALUD DEL ADULTO MAYOR'!K25</f>
        <v>100</v>
      </c>
      <c r="E28" s="12">
        <f>'SALUD DEL ADULTO MAYOR'!L25</f>
        <v>21.71</v>
      </c>
      <c r="F28" s="12">
        <f>'SALUD DEL ADULTO MAYOR'!M25</f>
        <v>5.41</v>
      </c>
      <c r="G28" s="27">
        <f>'SALUD DEL ADULTO MAYOR'!O25</f>
        <v>54.64</v>
      </c>
      <c r="H28" s="27">
        <f>'SALUD DEL ADULTO MAYOR'!Q25</f>
        <v>1.01</v>
      </c>
      <c r="I28" s="22"/>
      <c r="J28" s="22">
        <f t="shared" si="0"/>
        <v>100</v>
      </c>
      <c r="K28" s="22">
        <f t="shared" si="1"/>
        <v>494.81012658227854</v>
      </c>
      <c r="L28" s="22">
        <f t="shared" si="2"/>
        <v>1265.8227848101264</v>
      </c>
      <c r="M28" s="22">
        <f t="shared" si="3"/>
        <v>34.351265822784811</v>
      </c>
      <c r="N28" s="22">
        <f t="shared" si="4"/>
        <v>216.4</v>
      </c>
      <c r="O28" s="22">
        <f t="shared" si="5"/>
        <v>691.64556962025313</v>
      </c>
      <c r="P28" s="22">
        <f t="shared" si="6"/>
        <v>404</v>
      </c>
    </row>
    <row r="29" spans="1:16" x14ac:dyDescent="0.2">
      <c r="A29" t="s">
        <v>91</v>
      </c>
      <c r="B29" s="12">
        <f>'SALUD DEL ADULTO MAYOR'!E26</f>
        <v>100</v>
      </c>
      <c r="C29" s="12">
        <f>'SALUD DEL ADULTO MAYOR'!F26</f>
        <v>42.95</v>
      </c>
      <c r="D29" s="12">
        <f>'SALUD DEL ADULTO MAYOR'!K26</f>
        <v>100</v>
      </c>
      <c r="E29" s="12">
        <f>'SALUD DEL ADULTO MAYOR'!L26</f>
        <v>20.25</v>
      </c>
      <c r="F29" s="12">
        <f>'SALUD DEL ADULTO MAYOR'!M26</f>
        <v>4.5</v>
      </c>
      <c r="G29" s="27">
        <f>'SALUD DEL ADULTO MAYOR'!O26</f>
        <v>61.4</v>
      </c>
      <c r="H29" s="27">
        <f>'SALUD DEL ADULTO MAYOR'!Q26</f>
        <v>0.28999999999999998</v>
      </c>
      <c r="I29" s="22"/>
      <c r="J29" s="22">
        <f t="shared" si="0"/>
        <v>100</v>
      </c>
      <c r="K29" s="22">
        <f t="shared" si="1"/>
        <v>543.6708860759494</v>
      </c>
      <c r="L29" s="22">
        <f t="shared" si="2"/>
        <v>1265.8227848101264</v>
      </c>
      <c r="M29" s="22">
        <f t="shared" si="3"/>
        <v>32.041139240506325</v>
      </c>
      <c r="N29" s="22">
        <f t="shared" si="4"/>
        <v>180</v>
      </c>
      <c r="O29" s="22">
        <f t="shared" si="5"/>
        <v>777.21518987341767</v>
      </c>
      <c r="P29" s="22">
        <f t="shared" si="6"/>
        <v>115.99999999999999</v>
      </c>
    </row>
    <row r="30" spans="1:16" x14ac:dyDescent="0.2">
      <c r="A30" t="s">
        <v>70</v>
      </c>
      <c r="B30" s="12">
        <f>'SALUD DEL ADULTO MAYOR'!E27</f>
        <v>100</v>
      </c>
      <c r="C30" s="12">
        <f>'SALUD DEL ADULTO MAYOR'!F27</f>
        <v>45.55</v>
      </c>
      <c r="D30" s="12">
        <f>'SALUD DEL ADULTO MAYOR'!K27</f>
        <v>100</v>
      </c>
      <c r="E30" s="12">
        <f>'SALUD DEL ADULTO MAYOR'!L27</f>
        <v>32.94</v>
      </c>
      <c r="F30" s="12">
        <f>'SALUD DEL ADULTO MAYOR'!M27</f>
        <v>4.5999999999999996</v>
      </c>
      <c r="G30" s="27">
        <f>'SALUD DEL ADULTO MAYOR'!O27</f>
        <v>44.24</v>
      </c>
      <c r="H30" s="27">
        <f>'SALUD DEL ADULTO MAYOR'!Q27</f>
        <v>0</v>
      </c>
      <c r="I30" s="22"/>
      <c r="J30" s="22">
        <f t="shared" si="0"/>
        <v>100</v>
      </c>
      <c r="K30" s="22">
        <f t="shared" si="1"/>
        <v>576.58227848101262</v>
      </c>
      <c r="L30" s="22">
        <f t="shared" si="2"/>
        <v>1265.8227848101264</v>
      </c>
      <c r="M30" s="22">
        <f t="shared" si="3"/>
        <v>52.120253164556956</v>
      </c>
      <c r="N30" s="22">
        <f t="shared" si="4"/>
        <v>183.99999999999997</v>
      </c>
      <c r="O30" s="22">
        <f t="shared" si="5"/>
        <v>560</v>
      </c>
      <c r="P30" s="22">
        <f t="shared" si="6"/>
        <v>0</v>
      </c>
    </row>
    <row r="31" spans="1:16" x14ac:dyDescent="0.2">
      <c r="A31" t="s">
        <v>72</v>
      </c>
      <c r="B31" s="12">
        <f>'SALUD DEL ADULTO MAYOR'!E28</f>
        <v>100</v>
      </c>
      <c r="C31" s="12">
        <f>'SALUD DEL ADULTO MAYOR'!F28</f>
        <v>43.21</v>
      </c>
      <c r="D31" s="12">
        <f>'SALUD DEL ADULTO MAYOR'!K28</f>
        <v>100</v>
      </c>
      <c r="E31" s="12">
        <f>'SALUD DEL ADULTO MAYOR'!L28</f>
        <v>29.02</v>
      </c>
      <c r="F31" s="12">
        <f>'SALUD DEL ADULTO MAYOR'!M28</f>
        <v>3.06</v>
      </c>
      <c r="G31" s="27">
        <f>'SALUD DEL ADULTO MAYOR'!O28</f>
        <v>41.94</v>
      </c>
      <c r="H31" s="27">
        <f>'SALUD DEL ADULTO MAYOR'!Q28</f>
        <v>0</v>
      </c>
      <c r="I31" s="22"/>
      <c r="J31" s="22">
        <f t="shared" si="0"/>
        <v>100</v>
      </c>
      <c r="K31" s="22">
        <f t="shared" si="1"/>
        <v>546.96202531645565</v>
      </c>
      <c r="L31" s="22">
        <f t="shared" si="2"/>
        <v>1265.8227848101264</v>
      </c>
      <c r="M31" s="22">
        <f t="shared" si="3"/>
        <v>45.917721518987342</v>
      </c>
      <c r="N31" s="22">
        <f t="shared" si="4"/>
        <v>122.4</v>
      </c>
      <c r="O31" s="22">
        <f t="shared" si="5"/>
        <v>530.88607594936707</v>
      </c>
      <c r="P31" s="22">
        <f t="shared" si="6"/>
        <v>0</v>
      </c>
    </row>
    <row r="32" spans="1:16" x14ac:dyDescent="0.2">
      <c r="A32" t="s">
        <v>92</v>
      </c>
      <c r="B32" s="12">
        <f>'SALUD DEL ADULTO MAYOR'!E29</f>
        <v>100</v>
      </c>
      <c r="C32" s="12">
        <f>'SALUD DEL ADULTO MAYOR'!F29</f>
        <v>54.01</v>
      </c>
      <c r="D32" s="12">
        <f>'SALUD DEL ADULTO MAYOR'!K29</f>
        <v>100</v>
      </c>
      <c r="E32" s="12">
        <f>'SALUD DEL ADULTO MAYOR'!L29</f>
        <v>38.68</v>
      </c>
      <c r="F32" s="12">
        <f>'SALUD DEL ADULTO MAYOR'!M29</f>
        <v>5.12</v>
      </c>
      <c r="G32" s="27">
        <f>'SALUD DEL ADULTO MAYOR'!O29</f>
        <v>51.45</v>
      </c>
      <c r="H32" s="27">
        <f>'SALUD DEL ADULTO MAYOR'!Q29</f>
        <v>0</v>
      </c>
      <c r="I32" s="22"/>
      <c r="J32" s="22">
        <f t="shared" si="0"/>
        <v>100</v>
      </c>
      <c r="K32" s="22">
        <f t="shared" si="1"/>
        <v>683.67088607594928</v>
      </c>
      <c r="L32" s="22">
        <f t="shared" si="2"/>
        <v>1265.8227848101264</v>
      </c>
      <c r="M32" s="22">
        <f t="shared" si="3"/>
        <v>61.202531645569614</v>
      </c>
      <c r="N32" s="22">
        <f t="shared" si="4"/>
        <v>204.8</v>
      </c>
      <c r="O32" s="22">
        <f t="shared" si="5"/>
        <v>651.2658227848101</v>
      </c>
      <c r="P32" s="22">
        <f t="shared" si="6"/>
        <v>0</v>
      </c>
    </row>
    <row r="33" spans="1:16" x14ac:dyDescent="0.2">
      <c r="A33" t="s">
        <v>75</v>
      </c>
      <c r="B33" s="12">
        <f>'SALUD DEL ADULTO MAYOR'!E30</f>
        <v>100</v>
      </c>
      <c r="C33" s="12">
        <f>'SALUD DEL ADULTO MAYOR'!F30</f>
        <v>50.25</v>
      </c>
      <c r="D33" s="12">
        <f>'SALUD DEL ADULTO MAYOR'!K30</f>
        <v>100</v>
      </c>
      <c r="E33" s="12">
        <f>'SALUD DEL ADULTO MAYOR'!L30</f>
        <v>36.17</v>
      </c>
      <c r="F33" s="12">
        <f>'SALUD DEL ADULTO MAYOR'!M30</f>
        <v>5.23</v>
      </c>
      <c r="G33" s="27">
        <f>'SALUD DEL ADULTO MAYOR'!O30</f>
        <v>47.35</v>
      </c>
      <c r="H33" s="27">
        <f>'SALUD DEL ADULTO MAYOR'!Q30</f>
        <v>7.0000000000000007E-2</v>
      </c>
      <c r="I33" s="22"/>
      <c r="J33" s="22">
        <f t="shared" si="0"/>
        <v>100</v>
      </c>
      <c r="K33" s="22">
        <f t="shared" si="1"/>
        <v>636.07594936708858</v>
      </c>
      <c r="L33" s="22">
        <f t="shared" si="2"/>
        <v>1265.8227848101264</v>
      </c>
      <c r="M33" s="22">
        <f t="shared" si="3"/>
        <v>57.231012658227847</v>
      </c>
      <c r="N33" s="22">
        <f t="shared" si="4"/>
        <v>209.2</v>
      </c>
      <c r="O33" s="22">
        <f t="shared" si="5"/>
        <v>599.36708860759495</v>
      </c>
      <c r="P33" s="22">
        <f t="shared" si="6"/>
        <v>28.000000000000004</v>
      </c>
    </row>
    <row r="34" spans="1:16" x14ac:dyDescent="0.2">
      <c r="A34" t="s">
        <v>93</v>
      </c>
      <c r="B34" s="12">
        <f>'SALUD DEL ADULTO MAYOR'!E31</f>
        <v>100</v>
      </c>
      <c r="C34" s="12">
        <f>'SALUD DEL ADULTO MAYOR'!F31</f>
        <v>46.79</v>
      </c>
      <c r="D34" s="12">
        <f>'SALUD DEL ADULTO MAYOR'!K31</f>
        <v>100</v>
      </c>
      <c r="E34" s="12">
        <f>'SALUD DEL ADULTO MAYOR'!L31</f>
        <v>41.28</v>
      </c>
      <c r="F34" s="12">
        <f>'SALUD DEL ADULTO MAYOR'!M31</f>
        <v>3.85</v>
      </c>
      <c r="G34" s="27">
        <f>'SALUD DEL ADULTO MAYOR'!O31</f>
        <v>50.28</v>
      </c>
      <c r="H34" s="27">
        <f>'SALUD DEL ADULTO MAYOR'!Q31</f>
        <v>0</v>
      </c>
      <c r="I34" s="22"/>
      <c r="J34" s="22">
        <f t="shared" si="0"/>
        <v>100</v>
      </c>
      <c r="K34" s="22">
        <f t="shared" si="1"/>
        <v>592.27848101265818</v>
      </c>
      <c r="L34" s="22">
        <f t="shared" si="2"/>
        <v>1265.8227848101264</v>
      </c>
      <c r="M34" s="22">
        <f t="shared" si="3"/>
        <v>65.316455696202524</v>
      </c>
      <c r="N34" s="22">
        <f t="shared" si="4"/>
        <v>154</v>
      </c>
      <c r="O34" s="22">
        <f t="shared" si="5"/>
        <v>636.45569620253161</v>
      </c>
      <c r="P34" s="22">
        <f t="shared" si="6"/>
        <v>0</v>
      </c>
    </row>
    <row r="35" spans="1:16" x14ac:dyDescent="0.2">
      <c r="A35" t="s">
        <v>94</v>
      </c>
      <c r="B35" s="12">
        <f>'SALUD DEL ADULTO MAYOR'!E32</f>
        <v>100</v>
      </c>
      <c r="C35" s="12">
        <f>'SALUD DEL ADULTO MAYOR'!F32</f>
        <v>73.569999999999993</v>
      </c>
      <c r="D35" s="12">
        <f>'SALUD DEL ADULTO MAYOR'!K32</f>
        <v>100</v>
      </c>
      <c r="E35" s="12">
        <f>'SALUD DEL ADULTO MAYOR'!L32</f>
        <v>63.57</v>
      </c>
      <c r="F35" s="12">
        <f>'SALUD DEL ADULTO MAYOR'!M32</f>
        <v>1.95</v>
      </c>
      <c r="G35" s="27">
        <f>'SALUD DEL ADULTO MAYOR'!O32</f>
        <v>83.01</v>
      </c>
      <c r="H35" s="27">
        <f>'SALUD DEL ADULTO MAYOR'!Q32</f>
        <v>0</v>
      </c>
      <c r="I35" s="22"/>
      <c r="J35" s="22">
        <f t="shared" si="0"/>
        <v>100</v>
      </c>
      <c r="K35" s="22">
        <f t="shared" si="1"/>
        <v>931.26582278480998</v>
      </c>
      <c r="L35" s="22">
        <f t="shared" si="2"/>
        <v>1265.8227848101264</v>
      </c>
      <c r="M35" s="22">
        <f t="shared" si="3"/>
        <v>100.58544303797468</v>
      </c>
      <c r="N35" s="22">
        <f t="shared" si="4"/>
        <v>78</v>
      </c>
      <c r="O35" s="22">
        <f t="shared" si="5"/>
        <v>1050.7594936708861</v>
      </c>
      <c r="P35" s="22">
        <f t="shared" si="6"/>
        <v>0</v>
      </c>
    </row>
    <row r="36" spans="1:16" x14ac:dyDescent="0.2">
      <c r="B36" s="12"/>
      <c r="C36" s="12"/>
      <c r="G36" s="25"/>
      <c r="H36" s="25"/>
      <c r="I36" s="22"/>
      <c r="J36" s="22"/>
      <c r="K36" s="22"/>
      <c r="L36" s="22"/>
      <c r="M36" s="22"/>
      <c r="N36" s="22"/>
      <c r="O36" s="22"/>
      <c r="P36" s="22"/>
    </row>
    <row r="37" spans="1:16" x14ac:dyDescent="0.2">
      <c r="G37" s="25"/>
      <c r="H37" s="25"/>
      <c r="I37" s="22"/>
      <c r="J37" s="22"/>
      <c r="K37" s="22"/>
      <c r="L37" s="22"/>
      <c r="M37" s="22"/>
      <c r="N37" s="22"/>
      <c r="O37" s="22"/>
      <c r="P37" s="22"/>
    </row>
    <row r="38" spans="1:16" x14ac:dyDescent="0.2">
      <c r="A38" s="1" t="s">
        <v>104</v>
      </c>
      <c r="B38" s="12">
        <f>'SALUD DEL ADULTO MAYOR'!E33</f>
        <v>99.89</v>
      </c>
      <c r="C38" s="12">
        <f>'SALUD DEL ADULTO MAYOR'!F33</f>
        <v>47.81</v>
      </c>
      <c r="D38" s="12">
        <f>'SALUD DEL ADULTO MAYOR'!K33</f>
        <v>100</v>
      </c>
      <c r="E38" s="12">
        <f>'SALUD DEL ADULTO MAYOR'!L33</f>
        <v>35.909999999999997</v>
      </c>
      <c r="F38" s="12">
        <f>'SALUD DEL ADULTO MAYOR'!M33</f>
        <v>4.51</v>
      </c>
      <c r="G38" s="25">
        <f>'SALUD DEL ADULTO MAYOR'!O33</f>
        <v>50.35</v>
      </c>
      <c r="H38" s="25">
        <f>'SALUD DEL ADULTO MAYOR'!Q33</f>
        <v>0.22</v>
      </c>
      <c r="I38" s="22"/>
      <c r="J38" s="22">
        <f>B38*100/$B$9</f>
        <v>99.89</v>
      </c>
      <c r="K38" s="22">
        <v>100</v>
      </c>
      <c r="L38" s="22">
        <v>100</v>
      </c>
      <c r="M38" s="22">
        <f>E38*100/$E$9</f>
        <v>56.819620253164544</v>
      </c>
      <c r="N38" s="22">
        <f>F38*100/$F$9</f>
        <v>180.4</v>
      </c>
      <c r="O38" s="22">
        <v>100</v>
      </c>
      <c r="P38" s="22">
        <f>H38*100/$H$9</f>
        <v>88</v>
      </c>
    </row>
    <row r="39" spans="1:16" x14ac:dyDescent="0.2">
      <c r="J39" s="22"/>
      <c r="P39" s="22"/>
    </row>
    <row r="46" spans="1:16" ht="14.25" x14ac:dyDescent="0.2">
      <c r="A46" s="29" t="s">
        <v>284</v>
      </c>
      <c r="B46" s="30" t="s">
        <v>204</v>
      </c>
    </row>
    <row r="47" spans="1:16" x14ac:dyDescent="0.2">
      <c r="A47" t="s">
        <v>47</v>
      </c>
      <c r="B47" s="31">
        <v>304</v>
      </c>
    </row>
    <row r="48" spans="1:16" x14ac:dyDescent="0.2">
      <c r="A48" t="s">
        <v>91</v>
      </c>
      <c r="B48" s="31">
        <v>180</v>
      </c>
    </row>
    <row r="49" spans="1:2" x14ac:dyDescent="0.2">
      <c r="A49" t="s">
        <v>82</v>
      </c>
      <c r="B49" s="31">
        <v>148</v>
      </c>
    </row>
    <row r="50" spans="1:2" x14ac:dyDescent="0.2">
      <c r="A50" t="s">
        <v>54</v>
      </c>
      <c r="B50" s="31">
        <v>128</v>
      </c>
    </row>
    <row r="51" spans="1:2" x14ac:dyDescent="0.2">
      <c r="A51" s="1" t="s">
        <v>104</v>
      </c>
      <c r="B51">
        <v>80</v>
      </c>
    </row>
    <row r="52" spans="1:2" x14ac:dyDescent="0.2">
      <c r="A52" t="s">
        <v>80</v>
      </c>
      <c r="B52" s="31">
        <v>52</v>
      </c>
    </row>
    <row r="53" spans="1:2" x14ac:dyDescent="0.2">
      <c r="A53" t="s">
        <v>75</v>
      </c>
      <c r="B53" s="31">
        <v>52</v>
      </c>
    </row>
    <row r="54" spans="1:2" x14ac:dyDescent="0.2">
      <c r="A54" t="s">
        <v>67</v>
      </c>
      <c r="B54" s="31">
        <v>36</v>
      </c>
    </row>
    <row r="55" spans="1:2" x14ac:dyDescent="0.2">
      <c r="A55" t="s">
        <v>88</v>
      </c>
      <c r="B55" s="31">
        <v>16</v>
      </c>
    </row>
    <row r="56" spans="1:2" x14ac:dyDescent="0.2">
      <c r="A56" t="s">
        <v>83</v>
      </c>
      <c r="B56" s="31">
        <v>12</v>
      </c>
    </row>
    <row r="57" spans="1:2" x14ac:dyDescent="0.2">
      <c r="A57" t="s">
        <v>81</v>
      </c>
      <c r="B57" s="31">
        <v>4</v>
      </c>
    </row>
    <row r="58" spans="1:2" x14ac:dyDescent="0.2">
      <c r="A58" t="s">
        <v>49</v>
      </c>
      <c r="B58">
        <v>0</v>
      </c>
    </row>
    <row r="59" spans="1:2" x14ac:dyDescent="0.2">
      <c r="A59" s="1" t="s">
        <v>103</v>
      </c>
      <c r="B59" s="31">
        <v>0</v>
      </c>
    </row>
    <row r="60" spans="1:2" x14ac:dyDescent="0.2">
      <c r="A60" t="s">
        <v>56</v>
      </c>
      <c r="B60" s="31">
        <v>0</v>
      </c>
    </row>
    <row r="61" spans="1:2" x14ac:dyDescent="0.2">
      <c r="A61" t="s">
        <v>84</v>
      </c>
      <c r="B61">
        <v>0</v>
      </c>
    </row>
    <row r="62" spans="1:2" x14ac:dyDescent="0.2">
      <c r="A62" t="s">
        <v>85</v>
      </c>
      <c r="B62" s="31">
        <v>0</v>
      </c>
    </row>
    <row r="63" spans="1:2" x14ac:dyDescent="0.2">
      <c r="A63" t="s">
        <v>86</v>
      </c>
      <c r="B63" s="31">
        <v>0</v>
      </c>
    </row>
    <row r="64" spans="1:2" x14ac:dyDescent="0.2">
      <c r="A64" t="s">
        <v>87</v>
      </c>
      <c r="B64" s="31">
        <v>0</v>
      </c>
    </row>
    <row r="65" spans="1:2" x14ac:dyDescent="0.2">
      <c r="A65" t="s">
        <v>62</v>
      </c>
      <c r="B65" s="31">
        <v>0</v>
      </c>
    </row>
    <row r="66" spans="1:2" x14ac:dyDescent="0.2">
      <c r="A66" t="s">
        <v>89</v>
      </c>
      <c r="B66" s="31">
        <v>0</v>
      </c>
    </row>
    <row r="67" spans="1:2" x14ac:dyDescent="0.2">
      <c r="A67" t="s">
        <v>90</v>
      </c>
      <c r="B67">
        <v>0</v>
      </c>
    </row>
    <row r="68" spans="1:2" x14ac:dyDescent="0.2">
      <c r="A68" t="s">
        <v>70</v>
      </c>
      <c r="B68" s="31">
        <v>0</v>
      </c>
    </row>
    <row r="69" spans="1:2" x14ac:dyDescent="0.2">
      <c r="A69" t="s">
        <v>72</v>
      </c>
      <c r="B69" s="31">
        <v>0</v>
      </c>
    </row>
    <row r="70" spans="1:2" x14ac:dyDescent="0.2">
      <c r="A70" t="s">
        <v>92</v>
      </c>
      <c r="B70" s="31">
        <v>0</v>
      </c>
    </row>
    <row r="71" spans="1:2" x14ac:dyDescent="0.2">
      <c r="A71" t="s">
        <v>93</v>
      </c>
      <c r="B71" s="31">
        <v>0</v>
      </c>
    </row>
    <row r="72" spans="1:2" x14ac:dyDescent="0.2">
      <c r="A72" t="s">
        <v>94</v>
      </c>
      <c r="B72" s="31">
        <v>0</v>
      </c>
    </row>
    <row r="73" spans="1:2" x14ac:dyDescent="0.2">
      <c r="A73" s="1"/>
    </row>
    <row r="74" spans="1:2" x14ac:dyDescent="0.2">
      <c r="A74" s="1"/>
    </row>
    <row r="75" spans="1:2" ht="14.25" x14ac:dyDescent="0.2">
      <c r="A75" s="29" t="s">
        <v>284</v>
      </c>
      <c r="B75" s="30" t="s">
        <v>245</v>
      </c>
    </row>
    <row r="76" spans="1:2" x14ac:dyDescent="0.2">
      <c r="A76" t="s">
        <v>84</v>
      </c>
      <c r="B76" s="32">
        <v>102.12025316455697</v>
      </c>
    </row>
    <row r="77" spans="1:2" x14ac:dyDescent="0.2">
      <c r="A77" t="s">
        <v>87</v>
      </c>
      <c r="B77" s="32">
        <v>90.490506329113913</v>
      </c>
    </row>
    <row r="78" spans="1:2" x14ac:dyDescent="0.2">
      <c r="A78" t="s">
        <v>86</v>
      </c>
      <c r="B78" s="32">
        <v>89.367088607594937</v>
      </c>
    </row>
    <row r="79" spans="1:2" x14ac:dyDescent="0.2">
      <c r="A79" t="s">
        <v>93</v>
      </c>
      <c r="B79" s="32">
        <v>89.20886075949366</v>
      </c>
    </row>
    <row r="80" spans="1:2" x14ac:dyDescent="0.2">
      <c r="A80" t="s">
        <v>94</v>
      </c>
      <c r="B80" s="32">
        <v>88.765822784810126</v>
      </c>
    </row>
    <row r="81" spans="1:2" x14ac:dyDescent="0.2">
      <c r="A81" t="s">
        <v>90</v>
      </c>
      <c r="B81" s="32">
        <v>86.819620253164558</v>
      </c>
    </row>
    <row r="82" spans="1:2" x14ac:dyDescent="0.2">
      <c r="A82" t="s">
        <v>82</v>
      </c>
      <c r="B82" s="32">
        <v>86.25</v>
      </c>
    </row>
    <row r="83" spans="1:2" x14ac:dyDescent="0.2">
      <c r="A83" t="s">
        <v>83</v>
      </c>
      <c r="B83" s="32">
        <v>84.905063291139243</v>
      </c>
    </row>
    <row r="84" spans="1:2" x14ac:dyDescent="0.2">
      <c r="A84" t="s">
        <v>56</v>
      </c>
      <c r="B84" s="32">
        <v>77.041139240506325</v>
      </c>
    </row>
    <row r="85" spans="1:2" x14ac:dyDescent="0.2">
      <c r="A85" t="s">
        <v>67</v>
      </c>
      <c r="B85" s="32">
        <v>76.487341772151893</v>
      </c>
    </row>
    <row r="86" spans="1:2" x14ac:dyDescent="0.2">
      <c r="A86" t="s">
        <v>92</v>
      </c>
      <c r="B86" s="32">
        <v>72.136075949367083</v>
      </c>
    </row>
    <row r="87" spans="1:2" x14ac:dyDescent="0.2">
      <c r="A87" t="s">
        <v>85</v>
      </c>
      <c r="B87" s="32">
        <v>69.588607594936704</v>
      </c>
    </row>
    <row r="88" spans="1:2" x14ac:dyDescent="0.2">
      <c r="A88" t="s">
        <v>62</v>
      </c>
      <c r="B88" s="32">
        <v>68.085443037974684</v>
      </c>
    </row>
    <row r="89" spans="1:2" x14ac:dyDescent="0.2">
      <c r="A89" t="s">
        <v>88</v>
      </c>
      <c r="B89" s="32">
        <v>67.784810126582272</v>
      </c>
    </row>
    <row r="90" spans="1:2" x14ac:dyDescent="0.2">
      <c r="A90" t="s">
        <v>72</v>
      </c>
      <c r="B90" s="32">
        <v>61.724683544303794</v>
      </c>
    </row>
    <row r="91" spans="1:2" x14ac:dyDescent="0.2">
      <c r="A91" s="1" t="s">
        <v>103</v>
      </c>
      <c r="B91" s="33">
        <v>59.60443037974683</v>
      </c>
    </row>
    <row r="92" spans="1:2" x14ac:dyDescent="0.2">
      <c r="A92" s="1" t="s">
        <v>104</v>
      </c>
      <c r="B92" s="32">
        <v>59.2</v>
      </c>
    </row>
    <row r="93" spans="1:2" x14ac:dyDescent="0.2">
      <c r="A93" t="s">
        <v>70</v>
      </c>
      <c r="B93" s="32">
        <v>59.098101265822784</v>
      </c>
    </row>
    <row r="94" spans="1:2" x14ac:dyDescent="0.2">
      <c r="A94" t="s">
        <v>80</v>
      </c>
      <c r="B94" s="32">
        <v>55.411392405063296</v>
      </c>
    </row>
    <row r="95" spans="1:2" x14ac:dyDescent="0.2">
      <c r="A95" t="s">
        <v>75</v>
      </c>
      <c r="B95" s="32">
        <v>51.851265822784818</v>
      </c>
    </row>
    <row r="96" spans="1:2" x14ac:dyDescent="0.2">
      <c r="A96" t="s">
        <v>89</v>
      </c>
      <c r="B96" s="32">
        <v>48.338607594936704</v>
      </c>
    </row>
    <row r="97" spans="1:2" x14ac:dyDescent="0.2">
      <c r="A97" t="s">
        <v>91</v>
      </c>
      <c r="B97" s="32">
        <v>45.158227848101262</v>
      </c>
    </row>
    <row r="98" spans="1:2" x14ac:dyDescent="0.2">
      <c r="A98" t="s">
        <v>47</v>
      </c>
      <c r="B98" s="32">
        <v>44.794303797468352</v>
      </c>
    </row>
    <row r="99" spans="1:2" x14ac:dyDescent="0.2">
      <c r="A99" t="s">
        <v>49</v>
      </c>
      <c r="B99" s="32">
        <v>39.446202531645568</v>
      </c>
    </row>
    <row r="100" spans="1:2" x14ac:dyDescent="0.2">
      <c r="A100" t="s">
        <v>81</v>
      </c>
      <c r="B100" s="32">
        <v>39.430379746835442</v>
      </c>
    </row>
    <row r="101" spans="1:2" x14ac:dyDescent="0.2">
      <c r="A101" t="s">
        <v>54</v>
      </c>
      <c r="B101" s="32">
        <v>37.041139240506325</v>
      </c>
    </row>
  </sheetData>
  <sortState ref="A76:B101">
    <sortCondition descending="1" ref="B76:B10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5"/>
  <sheetViews>
    <sheetView zoomScale="115" zoomScaleNormal="115" workbookViewId="0">
      <selection sqref="A1:XFD1048576"/>
    </sheetView>
  </sheetViews>
  <sheetFormatPr baseColWidth="10" defaultRowHeight="12.75" x14ac:dyDescent="0.2"/>
  <cols>
    <col min="1" max="1" width="2.7109375" style="1" customWidth="1"/>
    <col min="2" max="2" width="13" style="1" customWidth="1"/>
    <col min="3" max="3" width="8.140625" style="2" customWidth="1"/>
    <col min="4" max="4" width="23.85546875" style="2" customWidth="1"/>
    <col min="5" max="5" width="16.28515625" style="2" customWidth="1"/>
    <col min="6" max="6" width="19.85546875" style="2" customWidth="1"/>
    <col min="7" max="7" width="19.5703125" style="2" customWidth="1"/>
    <col min="8" max="8" width="18.28515625" style="2" customWidth="1"/>
    <col min="9" max="9" width="19.85546875" style="2" customWidth="1"/>
    <col min="10" max="10" width="19.5703125" style="2" customWidth="1"/>
    <col min="11" max="11" width="18.28515625" style="2" customWidth="1"/>
    <col min="12" max="12" width="14.5703125" style="2" customWidth="1"/>
    <col min="13" max="13" width="20.28515625" style="2" customWidth="1"/>
    <col min="14" max="14" width="24.140625" style="2" customWidth="1"/>
    <col min="15" max="15" width="26.85546875" style="2" customWidth="1"/>
    <col min="16" max="16" width="10" style="2" customWidth="1"/>
    <col min="17" max="17" width="15.5703125" style="2" customWidth="1"/>
    <col min="18" max="18" width="8.5703125" style="2" customWidth="1"/>
    <col min="19" max="19" width="15.140625" style="2" customWidth="1"/>
    <col min="20" max="20" width="14.85546875" style="2" customWidth="1"/>
    <col min="21" max="21" width="13.5703125" style="2" customWidth="1"/>
    <col min="22" max="22" width="8.5703125" style="2" customWidth="1"/>
    <col min="23" max="23" width="15.140625" style="2" customWidth="1"/>
    <col min="24" max="24" width="14.85546875" style="2" customWidth="1"/>
    <col min="25" max="25" width="13.5703125" style="2" customWidth="1"/>
    <col min="26" max="26" width="10.7109375" style="2" customWidth="1"/>
    <col min="27" max="27" width="10" style="2" customWidth="1"/>
    <col min="28" max="29" width="19.7109375" style="2" customWidth="1"/>
    <col min="30" max="32" width="8.85546875" style="2" customWidth="1"/>
    <col min="33" max="33" width="15.5703125" style="2" customWidth="1"/>
    <col min="34" max="34" width="22.85546875" style="2" customWidth="1"/>
    <col min="35" max="35" width="19.42578125" style="2" customWidth="1"/>
    <col min="36" max="36" width="22" style="2" customWidth="1"/>
    <col min="37" max="37" width="24.140625" style="2" customWidth="1"/>
    <col min="38" max="39" width="27.7109375" style="2" customWidth="1"/>
    <col min="40" max="40" width="20.7109375" style="2" customWidth="1"/>
    <col min="41" max="42" width="21.28515625" style="2" customWidth="1"/>
    <col min="43" max="43" width="16.140625" style="2" customWidth="1"/>
    <col min="44" max="256" width="11.42578125" style="1"/>
    <col min="257" max="257" width="2.7109375" style="1" customWidth="1"/>
    <col min="258" max="258" width="13" style="1" customWidth="1"/>
    <col min="259" max="259" width="8.140625" style="1" customWidth="1"/>
    <col min="260" max="260" width="23.85546875" style="1" customWidth="1"/>
    <col min="261" max="261" width="16.28515625" style="1" customWidth="1"/>
    <col min="262" max="262" width="19.85546875" style="1" customWidth="1"/>
    <col min="263" max="263" width="19.5703125" style="1" customWidth="1"/>
    <col min="264" max="264" width="18.28515625" style="1" customWidth="1"/>
    <col min="265" max="265" width="19.85546875" style="1" customWidth="1"/>
    <col min="266" max="266" width="19.5703125" style="1" customWidth="1"/>
    <col min="267" max="267" width="18.28515625" style="1" customWidth="1"/>
    <col min="268" max="268" width="14.5703125" style="1" customWidth="1"/>
    <col min="269" max="269" width="20.28515625" style="1" customWidth="1"/>
    <col min="270" max="270" width="24.140625" style="1" customWidth="1"/>
    <col min="271" max="271" width="26.85546875" style="1" customWidth="1"/>
    <col min="272" max="272" width="10" style="1" customWidth="1"/>
    <col min="273" max="273" width="15.5703125" style="1" customWidth="1"/>
    <col min="274" max="274" width="8.5703125" style="1" customWidth="1"/>
    <col min="275" max="275" width="15.140625" style="1" customWidth="1"/>
    <col min="276" max="276" width="14.85546875" style="1" customWidth="1"/>
    <col min="277" max="277" width="13.5703125" style="1" customWidth="1"/>
    <col min="278" max="278" width="8.5703125" style="1" customWidth="1"/>
    <col min="279" max="279" width="15.140625" style="1" customWidth="1"/>
    <col min="280" max="280" width="14.85546875" style="1" customWidth="1"/>
    <col min="281" max="281" width="13.5703125" style="1" customWidth="1"/>
    <col min="282" max="282" width="10.7109375" style="1" customWidth="1"/>
    <col min="283" max="283" width="10" style="1" customWidth="1"/>
    <col min="284" max="285" width="19.7109375" style="1" customWidth="1"/>
    <col min="286" max="288" width="8.85546875" style="1" customWidth="1"/>
    <col min="289" max="289" width="15.5703125" style="1" customWidth="1"/>
    <col min="290" max="290" width="22.85546875" style="1" customWidth="1"/>
    <col min="291" max="291" width="19.42578125" style="1" customWidth="1"/>
    <col min="292" max="292" width="22" style="1" customWidth="1"/>
    <col min="293" max="293" width="24.140625" style="1" customWidth="1"/>
    <col min="294" max="295" width="27.7109375" style="1" customWidth="1"/>
    <col min="296" max="296" width="20.7109375" style="1" customWidth="1"/>
    <col min="297" max="298" width="21.28515625" style="1" customWidth="1"/>
    <col min="299" max="299" width="16.140625" style="1" customWidth="1"/>
    <col min="300" max="512" width="11.42578125" style="1"/>
    <col min="513" max="513" width="2.7109375" style="1" customWidth="1"/>
    <col min="514" max="514" width="13" style="1" customWidth="1"/>
    <col min="515" max="515" width="8.140625" style="1" customWidth="1"/>
    <col min="516" max="516" width="23.85546875" style="1" customWidth="1"/>
    <col min="517" max="517" width="16.28515625" style="1" customWidth="1"/>
    <col min="518" max="518" width="19.85546875" style="1" customWidth="1"/>
    <col min="519" max="519" width="19.5703125" style="1" customWidth="1"/>
    <col min="520" max="520" width="18.28515625" style="1" customWidth="1"/>
    <col min="521" max="521" width="19.85546875" style="1" customWidth="1"/>
    <col min="522" max="522" width="19.5703125" style="1" customWidth="1"/>
    <col min="523" max="523" width="18.28515625" style="1" customWidth="1"/>
    <col min="524" max="524" width="14.5703125" style="1" customWidth="1"/>
    <col min="525" max="525" width="20.28515625" style="1" customWidth="1"/>
    <col min="526" max="526" width="24.140625" style="1" customWidth="1"/>
    <col min="527" max="527" width="26.85546875" style="1" customWidth="1"/>
    <col min="528" max="528" width="10" style="1" customWidth="1"/>
    <col min="529" max="529" width="15.5703125" style="1" customWidth="1"/>
    <col min="530" max="530" width="8.5703125" style="1" customWidth="1"/>
    <col min="531" max="531" width="15.140625" style="1" customWidth="1"/>
    <col min="532" max="532" width="14.85546875" style="1" customWidth="1"/>
    <col min="533" max="533" width="13.5703125" style="1" customWidth="1"/>
    <col min="534" max="534" width="8.5703125" style="1" customWidth="1"/>
    <col min="535" max="535" width="15.140625" style="1" customWidth="1"/>
    <col min="536" max="536" width="14.85546875" style="1" customWidth="1"/>
    <col min="537" max="537" width="13.5703125" style="1" customWidth="1"/>
    <col min="538" max="538" width="10.7109375" style="1" customWidth="1"/>
    <col min="539" max="539" width="10" style="1" customWidth="1"/>
    <col min="540" max="541" width="19.7109375" style="1" customWidth="1"/>
    <col min="542" max="544" width="8.85546875" style="1" customWidth="1"/>
    <col min="545" max="545" width="15.5703125" style="1" customWidth="1"/>
    <col min="546" max="546" width="22.85546875" style="1" customWidth="1"/>
    <col min="547" max="547" width="19.42578125" style="1" customWidth="1"/>
    <col min="548" max="548" width="22" style="1" customWidth="1"/>
    <col min="549" max="549" width="24.140625" style="1" customWidth="1"/>
    <col min="550" max="551" width="27.7109375" style="1" customWidth="1"/>
    <col min="552" max="552" width="20.7109375" style="1" customWidth="1"/>
    <col min="553" max="554" width="21.28515625" style="1" customWidth="1"/>
    <col min="555" max="555" width="16.140625" style="1" customWidth="1"/>
    <col min="556" max="768" width="11.42578125" style="1"/>
    <col min="769" max="769" width="2.7109375" style="1" customWidth="1"/>
    <col min="770" max="770" width="13" style="1" customWidth="1"/>
    <col min="771" max="771" width="8.140625" style="1" customWidth="1"/>
    <col min="772" max="772" width="23.85546875" style="1" customWidth="1"/>
    <col min="773" max="773" width="16.28515625" style="1" customWidth="1"/>
    <col min="774" max="774" width="19.85546875" style="1" customWidth="1"/>
    <col min="775" max="775" width="19.5703125" style="1" customWidth="1"/>
    <col min="776" max="776" width="18.28515625" style="1" customWidth="1"/>
    <col min="777" max="777" width="19.85546875" style="1" customWidth="1"/>
    <col min="778" max="778" width="19.5703125" style="1" customWidth="1"/>
    <col min="779" max="779" width="18.28515625" style="1" customWidth="1"/>
    <col min="780" max="780" width="14.5703125" style="1" customWidth="1"/>
    <col min="781" max="781" width="20.28515625" style="1" customWidth="1"/>
    <col min="782" max="782" width="24.140625" style="1" customWidth="1"/>
    <col min="783" max="783" width="26.85546875" style="1" customWidth="1"/>
    <col min="784" max="784" width="10" style="1" customWidth="1"/>
    <col min="785" max="785" width="15.5703125" style="1" customWidth="1"/>
    <col min="786" max="786" width="8.5703125" style="1" customWidth="1"/>
    <col min="787" max="787" width="15.140625" style="1" customWidth="1"/>
    <col min="788" max="788" width="14.85546875" style="1" customWidth="1"/>
    <col min="789" max="789" width="13.5703125" style="1" customWidth="1"/>
    <col min="790" max="790" width="8.5703125" style="1" customWidth="1"/>
    <col min="791" max="791" width="15.140625" style="1" customWidth="1"/>
    <col min="792" max="792" width="14.85546875" style="1" customWidth="1"/>
    <col min="793" max="793" width="13.5703125" style="1" customWidth="1"/>
    <col min="794" max="794" width="10.7109375" style="1" customWidth="1"/>
    <col min="795" max="795" width="10" style="1" customWidth="1"/>
    <col min="796" max="797" width="19.7109375" style="1" customWidth="1"/>
    <col min="798" max="800" width="8.85546875" style="1" customWidth="1"/>
    <col min="801" max="801" width="15.5703125" style="1" customWidth="1"/>
    <col min="802" max="802" width="22.85546875" style="1" customWidth="1"/>
    <col min="803" max="803" width="19.42578125" style="1" customWidth="1"/>
    <col min="804" max="804" width="22" style="1" customWidth="1"/>
    <col min="805" max="805" width="24.140625" style="1" customWidth="1"/>
    <col min="806" max="807" width="27.7109375" style="1" customWidth="1"/>
    <col min="808" max="808" width="20.7109375" style="1" customWidth="1"/>
    <col min="809" max="810" width="21.28515625" style="1" customWidth="1"/>
    <col min="811" max="811" width="16.140625" style="1" customWidth="1"/>
    <col min="812" max="1024" width="11.42578125" style="1"/>
    <col min="1025" max="1025" width="2.7109375" style="1" customWidth="1"/>
    <col min="1026" max="1026" width="13" style="1" customWidth="1"/>
    <col min="1027" max="1027" width="8.140625" style="1" customWidth="1"/>
    <col min="1028" max="1028" width="23.85546875" style="1" customWidth="1"/>
    <col min="1029" max="1029" width="16.28515625" style="1" customWidth="1"/>
    <col min="1030" max="1030" width="19.85546875" style="1" customWidth="1"/>
    <col min="1031" max="1031" width="19.5703125" style="1" customWidth="1"/>
    <col min="1032" max="1032" width="18.28515625" style="1" customWidth="1"/>
    <col min="1033" max="1033" width="19.85546875" style="1" customWidth="1"/>
    <col min="1034" max="1034" width="19.5703125" style="1" customWidth="1"/>
    <col min="1035" max="1035" width="18.28515625" style="1" customWidth="1"/>
    <col min="1036" max="1036" width="14.5703125" style="1" customWidth="1"/>
    <col min="1037" max="1037" width="20.28515625" style="1" customWidth="1"/>
    <col min="1038" max="1038" width="24.140625" style="1" customWidth="1"/>
    <col min="1039" max="1039" width="26.85546875" style="1" customWidth="1"/>
    <col min="1040" max="1040" width="10" style="1" customWidth="1"/>
    <col min="1041" max="1041" width="15.5703125" style="1" customWidth="1"/>
    <col min="1042" max="1042" width="8.5703125" style="1" customWidth="1"/>
    <col min="1043" max="1043" width="15.140625" style="1" customWidth="1"/>
    <col min="1044" max="1044" width="14.85546875" style="1" customWidth="1"/>
    <col min="1045" max="1045" width="13.5703125" style="1" customWidth="1"/>
    <col min="1046" max="1046" width="8.5703125" style="1" customWidth="1"/>
    <col min="1047" max="1047" width="15.140625" style="1" customWidth="1"/>
    <col min="1048" max="1048" width="14.85546875" style="1" customWidth="1"/>
    <col min="1049" max="1049" width="13.5703125" style="1" customWidth="1"/>
    <col min="1050" max="1050" width="10.7109375" style="1" customWidth="1"/>
    <col min="1051" max="1051" width="10" style="1" customWidth="1"/>
    <col min="1052" max="1053" width="19.7109375" style="1" customWidth="1"/>
    <col min="1054" max="1056" width="8.85546875" style="1" customWidth="1"/>
    <col min="1057" max="1057" width="15.5703125" style="1" customWidth="1"/>
    <col min="1058" max="1058" width="22.85546875" style="1" customWidth="1"/>
    <col min="1059" max="1059" width="19.42578125" style="1" customWidth="1"/>
    <col min="1060" max="1060" width="22" style="1" customWidth="1"/>
    <col min="1061" max="1061" width="24.140625" style="1" customWidth="1"/>
    <col min="1062" max="1063" width="27.7109375" style="1" customWidth="1"/>
    <col min="1064" max="1064" width="20.7109375" style="1" customWidth="1"/>
    <col min="1065" max="1066" width="21.28515625" style="1" customWidth="1"/>
    <col min="1067" max="1067" width="16.140625" style="1" customWidth="1"/>
    <col min="1068" max="1280" width="11.42578125" style="1"/>
    <col min="1281" max="1281" width="2.7109375" style="1" customWidth="1"/>
    <col min="1282" max="1282" width="13" style="1" customWidth="1"/>
    <col min="1283" max="1283" width="8.140625" style="1" customWidth="1"/>
    <col min="1284" max="1284" width="23.85546875" style="1" customWidth="1"/>
    <col min="1285" max="1285" width="16.28515625" style="1" customWidth="1"/>
    <col min="1286" max="1286" width="19.85546875" style="1" customWidth="1"/>
    <col min="1287" max="1287" width="19.5703125" style="1" customWidth="1"/>
    <col min="1288" max="1288" width="18.28515625" style="1" customWidth="1"/>
    <col min="1289" max="1289" width="19.85546875" style="1" customWidth="1"/>
    <col min="1290" max="1290" width="19.5703125" style="1" customWidth="1"/>
    <col min="1291" max="1291" width="18.28515625" style="1" customWidth="1"/>
    <col min="1292" max="1292" width="14.5703125" style="1" customWidth="1"/>
    <col min="1293" max="1293" width="20.28515625" style="1" customWidth="1"/>
    <col min="1294" max="1294" width="24.140625" style="1" customWidth="1"/>
    <col min="1295" max="1295" width="26.85546875" style="1" customWidth="1"/>
    <col min="1296" max="1296" width="10" style="1" customWidth="1"/>
    <col min="1297" max="1297" width="15.5703125" style="1" customWidth="1"/>
    <col min="1298" max="1298" width="8.5703125" style="1" customWidth="1"/>
    <col min="1299" max="1299" width="15.140625" style="1" customWidth="1"/>
    <col min="1300" max="1300" width="14.85546875" style="1" customWidth="1"/>
    <col min="1301" max="1301" width="13.5703125" style="1" customWidth="1"/>
    <col min="1302" max="1302" width="8.5703125" style="1" customWidth="1"/>
    <col min="1303" max="1303" width="15.140625" style="1" customWidth="1"/>
    <col min="1304" max="1304" width="14.85546875" style="1" customWidth="1"/>
    <col min="1305" max="1305" width="13.5703125" style="1" customWidth="1"/>
    <col min="1306" max="1306" width="10.7109375" style="1" customWidth="1"/>
    <col min="1307" max="1307" width="10" style="1" customWidth="1"/>
    <col min="1308" max="1309" width="19.7109375" style="1" customWidth="1"/>
    <col min="1310" max="1312" width="8.85546875" style="1" customWidth="1"/>
    <col min="1313" max="1313" width="15.5703125" style="1" customWidth="1"/>
    <col min="1314" max="1314" width="22.85546875" style="1" customWidth="1"/>
    <col min="1315" max="1315" width="19.42578125" style="1" customWidth="1"/>
    <col min="1316" max="1316" width="22" style="1" customWidth="1"/>
    <col min="1317" max="1317" width="24.140625" style="1" customWidth="1"/>
    <col min="1318" max="1319" width="27.7109375" style="1" customWidth="1"/>
    <col min="1320" max="1320" width="20.7109375" style="1" customWidth="1"/>
    <col min="1321" max="1322" width="21.28515625" style="1" customWidth="1"/>
    <col min="1323" max="1323" width="16.140625" style="1" customWidth="1"/>
    <col min="1324" max="1536" width="11.42578125" style="1"/>
    <col min="1537" max="1537" width="2.7109375" style="1" customWidth="1"/>
    <col min="1538" max="1538" width="13" style="1" customWidth="1"/>
    <col min="1539" max="1539" width="8.140625" style="1" customWidth="1"/>
    <col min="1540" max="1540" width="23.85546875" style="1" customWidth="1"/>
    <col min="1541" max="1541" width="16.28515625" style="1" customWidth="1"/>
    <col min="1542" max="1542" width="19.85546875" style="1" customWidth="1"/>
    <col min="1543" max="1543" width="19.5703125" style="1" customWidth="1"/>
    <col min="1544" max="1544" width="18.28515625" style="1" customWidth="1"/>
    <col min="1545" max="1545" width="19.85546875" style="1" customWidth="1"/>
    <col min="1546" max="1546" width="19.5703125" style="1" customWidth="1"/>
    <col min="1547" max="1547" width="18.28515625" style="1" customWidth="1"/>
    <col min="1548" max="1548" width="14.5703125" style="1" customWidth="1"/>
    <col min="1549" max="1549" width="20.28515625" style="1" customWidth="1"/>
    <col min="1550" max="1550" width="24.140625" style="1" customWidth="1"/>
    <col min="1551" max="1551" width="26.85546875" style="1" customWidth="1"/>
    <col min="1552" max="1552" width="10" style="1" customWidth="1"/>
    <col min="1553" max="1553" width="15.5703125" style="1" customWidth="1"/>
    <col min="1554" max="1554" width="8.5703125" style="1" customWidth="1"/>
    <col min="1555" max="1555" width="15.140625" style="1" customWidth="1"/>
    <col min="1556" max="1556" width="14.85546875" style="1" customWidth="1"/>
    <col min="1557" max="1557" width="13.5703125" style="1" customWidth="1"/>
    <col min="1558" max="1558" width="8.5703125" style="1" customWidth="1"/>
    <col min="1559" max="1559" width="15.140625" style="1" customWidth="1"/>
    <col min="1560" max="1560" width="14.85546875" style="1" customWidth="1"/>
    <col min="1561" max="1561" width="13.5703125" style="1" customWidth="1"/>
    <col min="1562" max="1562" width="10.7109375" style="1" customWidth="1"/>
    <col min="1563" max="1563" width="10" style="1" customWidth="1"/>
    <col min="1564" max="1565" width="19.7109375" style="1" customWidth="1"/>
    <col min="1566" max="1568" width="8.85546875" style="1" customWidth="1"/>
    <col min="1569" max="1569" width="15.5703125" style="1" customWidth="1"/>
    <col min="1570" max="1570" width="22.85546875" style="1" customWidth="1"/>
    <col min="1571" max="1571" width="19.42578125" style="1" customWidth="1"/>
    <col min="1572" max="1572" width="22" style="1" customWidth="1"/>
    <col min="1573" max="1573" width="24.140625" style="1" customWidth="1"/>
    <col min="1574" max="1575" width="27.7109375" style="1" customWidth="1"/>
    <col min="1576" max="1576" width="20.7109375" style="1" customWidth="1"/>
    <col min="1577" max="1578" width="21.28515625" style="1" customWidth="1"/>
    <col min="1579" max="1579" width="16.140625" style="1" customWidth="1"/>
    <col min="1580" max="1792" width="11.42578125" style="1"/>
    <col min="1793" max="1793" width="2.7109375" style="1" customWidth="1"/>
    <col min="1794" max="1794" width="13" style="1" customWidth="1"/>
    <col min="1795" max="1795" width="8.140625" style="1" customWidth="1"/>
    <col min="1796" max="1796" width="23.85546875" style="1" customWidth="1"/>
    <col min="1797" max="1797" width="16.28515625" style="1" customWidth="1"/>
    <col min="1798" max="1798" width="19.85546875" style="1" customWidth="1"/>
    <col min="1799" max="1799" width="19.5703125" style="1" customWidth="1"/>
    <col min="1800" max="1800" width="18.28515625" style="1" customWidth="1"/>
    <col min="1801" max="1801" width="19.85546875" style="1" customWidth="1"/>
    <col min="1802" max="1802" width="19.5703125" style="1" customWidth="1"/>
    <col min="1803" max="1803" width="18.28515625" style="1" customWidth="1"/>
    <col min="1804" max="1804" width="14.5703125" style="1" customWidth="1"/>
    <col min="1805" max="1805" width="20.28515625" style="1" customWidth="1"/>
    <col min="1806" max="1806" width="24.140625" style="1" customWidth="1"/>
    <col min="1807" max="1807" width="26.85546875" style="1" customWidth="1"/>
    <col min="1808" max="1808" width="10" style="1" customWidth="1"/>
    <col min="1809" max="1809" width="15.5703125" style="1" customWidth="1"/>
    <col min="1810" max="1810" width="8.5703125" style="1" customWidth="1"/>
    <col min="1811" max="1811" width="15.140625" style="1" customWidth="1"/>
    <col min="1812" max="1812" width="14.85546875" style="1" customWidth="1"/>
    <col min="1813" max="1813" width="13.5703125" style="1" customWidth="1"/>
    <col min="1814" max="1814" width="8.5703125" style="1" customWidth="1"/>
    <col min="1815" max="1815" width="15.140625" style="1" customWidth="1"/>
    <col min="1816" max="1816" width="14.85546875" style="1" customWidth="1"/>
    <col min="1817" max="1817" width="13.5703125" style="1" customWidth="1"/>
    <col min="1818" max="1818" width="10.7109375" style="1" customWidth="1"/>
    <col min="1819" max="1819" width="10" style="1" customWidth="1"/>
    <col min="1820" max="1821" width="19.7109375" style="1" customWidth="1"/>
    <col min="1822" max="1824" width="8.85546875" style="1" customWidth="1"/>
    <col min="1825" max="1825" width="15.5703125" style="1" customWidth="1"/>
    <col min="1826" max="1826" width="22.85546875" style="1" customWidth="1"/>
    <col min="1827" max="1827" width="19.42578125" style="1" customWidth="1"/>
    <col min="1828" max="1828" width="22" style="1" customWidth="1"/>
    <col min="1829" max="1829" width="24.140625" style="1" customWidth="1"/>
    <col min="1830" max="1831" width="27.7109375" style="1" customWidth="1"/>
    <col min="1832" max="1832" width="20.7109375" style="1" customWidth="1"/>
    <col min="1833" max="1834" width="21.28515625" style="1" customWidth="1"/>
    <col min="1835" max="1835" width="16.140625" style="1" customWidth="1"/>
    <col min="1836" max="2048" width="11.42578125" style="1"/>
    <col min="2049" max="2049" width="2.7109375" style="1" customWidth="1"/>
    <col min="2050" max="2050" width="13" style="1" customWidth="1"/>
    <col min="2051" max="2051" width="8.140625" style="1" customWidth="1"/>
    <col min="2052" max="2052" width="23.85546875" style="1" customWidth="1"/>
    <col min="2053" max="2053" width="16.28515625" style="1" customWidth="1"/>
    <col min="2054" max="2054" width="19.85546875" style="1" customWidth="1"/>
    <col min="2055" max="2055" width="19.5703125" style="1" customWidth="1"/>
    <col min="2056" max="2056" width="18.28515625" style="1" customWidth="1"/>
    <col min="2057" max="2057" width="19.85546875" style="1" customWidth="1"/>
    <col min="2058" max="2058" width="19.5703125" style="1" customWidth="1"/>
    <col min="2059" max="2059" width="18.28515625" style="1" customWidth="1"/>
    <col min="2060" max="2060" width="14.5703125" style="1" customWidth="1"/>
    <col min="2061" max="2061" width="20.28515625" style="1" customWidth="1"/>
    <col min="2062" max="2062" width="24.140625" style="1" customWidth="1"/>
    <col min="2063" max="2063" width="26.85546875" style="1" customWidth="1"/>
    <col min="2064" max="2064" width="10" style="1" customWidth="1"/>
    <col min="2065" max="2065" width="15.5703125" style="1" customWidth="1"/>
    <col min="2066" max="2066" width="8.5703125" style="1" customWidth="1"/>
    <col min="2067" max="2067" width="15.140625" style="1" customWidth="1"/>
    <col min="2068" max="2068" width="14.85546875" style="1" customWidth="1"/>
    <col min="2069" max="2069" width="13.5703125" style="1" customWidth="1"/>
    <col min="2070" max="2070" width="8.5703125" style="1" customWidth="1"/>
    <col min="2071" max="2071" width="15.140625" style="1" customWidth="1"/>
    <col min="2072" max="2072" width="14.85546875" style="1" customWidth="1"/>
    <col min="2073" max="2073" width="13.5703125" style="1" customWidth="1"/>
    <col min="2074" max="2074" width="10.7109375" style="1" customWidth="1"/>
    <col min="2075" max="2075" width="10" style="1" customWidth="1"/>
    <col min="2076" max="2077" width="19.7109375" style="1" customWidth="1"/>
    <col min="2078" max="2080" width="8.85546875" style="1" customWidth="1"/>
    <col min="2081" max="2081" width="15.5703125" style="1" customWidth="1"/>
    <col min="2082" max="2082" width="22.85546875" style="1" customWidth="1"/>
    <col min="2083" max="2083" width="19.42578125" style="1" customWidth="1"/>
    <col min="2084" max="2084" width="22" style="1" customWidth="1"/>
    <col min="2085" max="2085" width="24.140625" style="1" customWidth="1"/>
    <col min="2086" max="2087" width="27.7109375" style="1" customWidth="1"/>
    <col min="2088" max="2088" width="20.7109375" style="1" customWidth="1"/>
    <col min="2089" max="2090" width="21.28515625" style="1" customWidth="1"/>
    <col min="2091" max="2091" width="16.140625" style="1" customWidth="1"/>
    <col min="2092" max="2304" width="11.42578125" style="1"/>
    <col min="2305" max="2305" width="2.7109375" style="1" customWidth="1"/>
    <col min="2306" max="2306" width="13" style="1" customWidth="1"/>
    <col min="2307" max="2307" width="8.140625" style="1" customWidth="1"/>
    <col min="2308" max="2308" width="23.85546875" style="1" customWidth="1"/>
    <col min="2309" max="2309" width="16.28515625" style="1" customWidth="1"/>
    <col min="2310" max="2310" width="19.85546875" style="1" customWidth="1"/>
    <col min="2311" max="2311" width="19.5703125" style="1" customWidth="1"/>
    <col min="2312" max="2312" width="18.28515625" style="1" customWidth="1"/>
    <col min="2313" max="2313" width="19.85546875" style="1" customWidth="1"/>
    <col min="2314" max="2314" width="19.5703125" style="1" customWidth="1"/>
    <col min="2315" max="2315" width="18.28515625" style="1" customWidth="1"/>
    <col min="2316" max="2316" width="14.5703125" style="1" customWidth="1"/>
    <col min="2317" max="2317" width="20.28515625" style="1" customWidth="1"/>
    <col min="2318" max="2318" width="24.140625" style="1" customWidth="1"/>
    <col min="2319" max="2319" width="26.85546875" style="1" customWidth="1"/>
    <col min="2320" max="2320" width="10" style="1" customWidth="1"/>
    <col min="2321" max="2321" width="15.5703125" style="1" customWidth="1"/>
    <col min="2322" max="2322" width="8.5703125" style="1" customWidth="1"/>
    <col min="2323" max="2323" width="15.140625" style="1" customWidth="1"/>
    <col min="2324" max="2324" width="14.85546875" style="1" customWidth="1"/>
    <col min="2325" max="2325" width="13.5703125" style="1" customWidth="1"/>
    <col min="2326" max="2326" width="8.5703125" style="1" customWidth="1"/>
    <col min="2327" max="2327" width="15.140625" style="1" customWidth="1"/>
    <col min="2328" max="2328" width="14.85546875" style="1" customWidth="1"/>
    <col min="2329" max="2329" width="13.5703125" style="1" customWidth="1"/>
    <col min="2330" max="2330" width="10.7109375" style="1" customWidth="1"/>
    <col min="2331" max="2331" width="10" style="1" customWidth="1"/>
    <col min="2332" max="2333" width="19.7109375" style="1" customWidth="1"/>
    <col min="2334" max="2336" width="8.85546875" style="1" customWidth="1"/>
    <col min="2337" max="2337" width="15.5703125" style="1" customWidth="1"/>
    <col min="2338" max="2338" width="22.85546875" style="1" customWidth="1"/>
    <col min="2339" max="2339" width="19.42578125" style="1" customWidth="1"/>
    <col min="2340" max="2340" width="22" style="1" customWidth="1"/>
    <col min="2341" max="2341" width="24.140625" style="1" customWidth="1"/>
    <col min="2342" max="2343" width="27.7109375" style="1" customWidth="1"/>
    <col min="2344" max="2344" width="20.7109375" style="1" customWidth="1"/>
    <col min="2345" max="2346" width="21.28515625" style="1" customWidth="1"/>
    <col min="2347" max="2347" width="16.140625" style="1" customWidth="1"/>
    <col min="2348" max="2560" width="11.42578125" style="1"/>
    <col min="2561" max="2561" width="2.7109375" style="1" customWidth="1"/>
    <col min="2562" max="2562" width="13" style="1" customWidth="1"/>
    <col min="2563" max="2563" width="8.140625" style="1" customWidth="1"/>
    <col min="2564" max="2564" width="23.85546875" style="1" customWidth="1"/>
    <col min="2565" max="2565" width="16.28515625" style="1" customWidth="1"/>
    <col min="2566" max="2566" width="19.85546875" style="1" customWidth="1"/>
    <col min="2567" max="2567" width="19.5703125" style="1" customWidth="1"/>
    <col min="2568" max="2568" width="18.28515625" style="1" customWidth="1"/>
    <col min="2569" max="2569" width="19.85546875" style="1" customWidth="1"/>
    <col min="2570" max="2570" width="19.5703125" style="1" customWidth="1"/>
    <col min="2571" max="2571" width="18.28515625" style="1" customWidth="1"/>
    <col min="2572" max="2572" width="14.5703125" style="1" customWidth="1"/>
    <col min="2573" max="2573" width="20.28515625" style="1" customWidth="1"/>
    <col min="2574" max="2574" width="24.140625" style="1" customWidth="1"/>
    <col min="2575" max="2575" width="26.85546875" style="1" customWidth="1"/>
    <col min="2576" max="2576" width="10" style="1" customWidth="1"/>
    <col min="2577" max="2577" width="15.5703125" style="1" customWidth="1"/>
    <col min="2578" max="2578" width="8.5703125" style="1" customWidth="1"/>
    <col min="2579" max="2579" width="15.140625" style="1" customWidth="1"/>
    <col min="2580" max="2580" width="14.85546875" style="1" customWidth="1"/>
    <col min="2581" max="2581" width="13.5703125" style="1" customWidth="1"/>
    <col min="2582" max="2582" width="8.5703125" style="1" customWidth="1"/>
    <col min="2583" max="2583" width="15.140625" style="1" customWidth="1"/>
    <col min="2584" max="2584" width="14.85546875" style="1" customWidth="1"/>
    <col min="2585" max="2585" width="13.5703125" style="1" customWidth="1"/>
    <col min="2586" max="2586" width="10.7109375" style="1" customWidth="1"/>
    <col min="2587" max="2587" width="10" style="1" customWidth="1"/>
    <col min="2588" max="2589" width="19.7109375" style="1" customWidth="1"/>
    <col min="2590" max="2592" width="8.85546875" style="1" customWidth="1"/>
    <col min="2593" max="2593" width="15.5703125" style="1" customWidth="1"/>
    <col min="2594" max="2594" width="22.85546875" style="1" customWidth="1"/>
    <col min="2595" max="2595" width="19.42578125" style="1" customWidth="1"/>
    <col min="2596" max="2596" width="22" style="1" customWidth="1"/>
    <col min="2597" max="2597" width="24.140625" style="1" customWidth="1"/>
    <col min="2598" max="2599" width="27.7109375" style="1" customWidth="1"/>
    <col min="2600" max="2600" width="20.7109375" style="1" customWidth="1"/>
    <col min="2601" max="2602" width="21.28515625" style="1" customWidth="1"/>
    <col min="2603" max="2603" width="16.140625" style="1" customWidth="1"/>
    <col min="2604" max="2816" width="11.42578125" style="1"/>
    <col min="2817" max="2817" width="2.7109375" style="1" customWidth="1"/>
    <col min="2818" max="2818" width="13" style="1" customWidth="1"/>
    <col min="2819" max="2819" width="8.140625" style="1" customWidth="1"/>
    <col min="2820" max="2820" width="23.85546875" style="1" customWidth="1"/>
    <col min="2821" max="2821" width="16.28515625" style="1" customWidth="1"/>
    <col min="2822" max="2822" width="19.85546875" style="1" customWidth="1"/>
    <col min="2823" max="2823" width="19.5703125" style="1" customWidth="1"/>
    <col min="2824" max="2824" width="18.28515625" style="1" customWidth="1"/>
    <col min="2825" max="2825" width="19.85546875" style="1" customWidth="1"/>
    <col min="2826" max="2826" width="19.5703125" style="1" customWidth="1"/>
    <col min="2827" max="2827" width="18.28515625" style="1" customWidth="1"/>
    <col min="2828" max="2828" width="14.5703125" style="1" customWidth="1"/>
    <col min="2829" max="2829" width="20.28515625" style="1" customWidth="1"/>
    <col min="2830" max="2830" width="24.140625" style="1" customWidth="1"/>
    <col min="2831" max="2831" width="26.85546875" style="1" customWidth="1"/>
    <col min="2832" max="2832" width="10" style="1" customWidth="1"/>
    <col min="2833" max="2833" width="15.5703125" style="1" customWidth="1"/>
    <col min="2834" max="2834" width="8.5703125" style="1" customWidth="1"/>
    <col min="2835" max="2835" width="15.140625" style="1" customWidth="1"/>
    <col min="2836" max="2836" width="14.85546875" style="1" customWidth="1"/>
    <col min="2837" max="2837" width="13.5703125" style="1" customWidth="1"/>
    <col min="2838" max="2838" width="8.5703125" style="1" customWidth="1"/>
    <col min="2839" max="2839" width="15.140625" style="1" customWidth="1"/>
    <col min="2840" max="2840" width="14.85546875" style="1" customWidth="1"/>
    <col min="2841" max="2841" width="13.5703125" style="1" customWidth="1"/>
    <col min="2842" max="2842" width="10.7109375" style="1" customWidth="1"/>
    <col min="2843" max="2843" width="10" style="1" customWidth="1"/>
    <col min="2844" max="2845" width="19.7109375" style="1" customWidth="1"/>
    <col min="2846" max="2848" width="8.85546875" style="1" customWidth="1"/>
    <col min="2849" max="2849" width="15.5703125" style="1" customWidth="1"/>
    <col min="2850" max="2850" width="22.85546875" style="1" customWidth="1"/>
    <col min="2851" max="2851" width="19.42578125" style="1" customWidth="1"/>
    <col min="2852" max="2852" width="22" style="1" customWidth="1"/>
    <col min="2853" max="2853" width="24.140625" style="1" customWidth="1"/>
    <col min="2854" max="2855" width="27.7109375" style="1" customWidth="1"/>
    <col min="2856" max="2856" width="20.7109375" style="1" customWidth="1"/>
    <col min="2857" max="2858" width="21.28515625" style="1" customWidth="1"/>
    <col min="2859" max="2859" width="16.140625" style="1" customWidth="1"/>
    <col min="2860" max="3072" width="11.42578125" style="1"/>
    <col min="3073" max="3073" width="2.7109375" style="1" customWidth="1"/>
    <col min="3074" max="3074" width="13" style="1" customWidth="1"/>
    <col min="3075" max="3075" width="8.140625" style="1" customWidth="1"/>
    <col min="3076" max="3076" width="23.85546875" style="1" customWidth="1"/>
    <col min="3077" max="3077" width="16.28515625" style="1" customWidth="1"/>
    <col min="3078" max="3078" width="19.85546875" style="1" customWidth="1"/>
    <col min="3079" max="3079" width="19.5703125" style="1" customWidth="1"/>
    <col min="3080" max="3080" width="18.28515625" style="1" customWidth="1"/>
    <col min="3081" max="3081" width="19.85546875" style="1" customWidth="1"/>
    <col min="3082" max="3082" width="19.5703125" style="1" customWidth="1"/>
    <col min="3083" max="3083" width="18.28515625" style="1" customWidth="1"/>
    <col min="3084" max="3084" width="14.5703125" style="1" customWidth="1"/>
    <col min="3085" max="3085" width="20.28515625" style="1" customWidth="1"/>
    <col min="3086" max="3086" width="24.140625" style="1" customWidth="1"/>
    <col min="3087" max="3087" width="26.85546875" style="1" customWidth="1"/>
    <col min="3088" max="3088" width="10" style="1" customWidth="1"/>
    <col min="3089" max="3089" width="15.5703125" style="1" customWidth="1"/>
    <col min="3090" max="3090" width="8.5703125" style="1" customWidth="1"/>
    <col min="3091" max="3091" width="15.140625" style="1" customWidth="1"/>
    <col min="3092" max="3092" width="14.85546875" style="1" customWidth="1"/>
    <col min="3093" max="3093" width="13.5703125" style="1" customWidth="1"/>
    <col min="3094" max="3094" width="8.5703125" style="1" customWidth="1"/>
    <col min="3095" max="3095" width="15.140625" style="1" customWidth="1"/>
    <col min="3096" max="3096" width="14.85546875" style="1" customWidth="1"/>
    <col min="3097" max="3097" width="13.5703125" style="1" customWidth="1"/>
    <col min="3098" max="3098" width="10.7109375" style="1" customWidth="1"/>
    <col min="3099" max="3099" width="10" style="1" customWidth="1"/>
    <col min="3100" max="3101" width="19.7109375" style="1" customWidth="1"/>
    <col min="3102" max="3104" width="8.85546875" style="1" customWidth="1"/>
    <col min="3105" max="3105" width="15.5703125" style="1" customWidth="1"/>
    <col min="3106" max="3106" width="22.85546875" style="1" customWidth="1"/>
    <col min="3107" max="3107" width="19.42578125" style="1" customWidth="1"/>
    <col min="3108" max="3108" width="22" style="1" customWidth="1"/>
    <col min="3109" max="3109" width="24.140625" style="1" customWidth="1"/>
    <col min="3110" max="3111" width="27.7109375" style="1" customWidth="1"/>
    <col min="3112" max="3112" width="20.7109375" style="1" customWidth="1"/>
    <col min="3113" max="3114" width="21.28515625" style="1" customWidth="1"/>
    <col min="3115" max="3115" width="16.140625" style="1" customWidth="1"/>
    <col min="3116" max="3328" width="11.42578125" style="1"/>
    <col min="3329" max="3329" width="2.7109375" style="1" customWidth="1"/>
    <col min="3330" max="3330" width="13" style="1" customWidth="1"/>
    <col min="3331" max="3331" width="8.140625" style="1" customWidth="1"/>
    <col min="3332" max="3332" width="23.85546875" style="1" customWidth="1"/>
    <col min="3333" max="3333" width="16.28515625" style="1" customWidth="1"/>
    <col min="3334" max="3334" width="19.85546875" style="1" customWidth="1"/>
    <col min="3335" max="3335" width="19.5703125" style="1" customWidth="1"/>
    <col min="3336" max="3336" width="18.28515625" style="1" customWidth="1"/>
    <col min="3337" max="3337" width="19.85546875" style="1" customWidth="1"/>
    <col min="3338" max="3338" width="19.5703125" style="1" customWidth="1"/>
    <col min="3339" max="3339" width="18.28515625" style="1" customWidth="1"/>
    <col min="3340" max="3340" width="14.5703125" style="1" customWidth="1"/>
    <col min="3341" max="3341" width="20.28515625" style="1" customWidth="1"/>
    <col min="3342" max="3342" width="24.140625" style="1" customWidth="1"/>
    <col min="3343" max="3343" width="26.85546875" style="1" customWidth="1"/>
    <col min="3344" max="3344" width="10" style="1" customWidth="1"/>
    <col min="3345" max="3345" width="15.5703125" style="1" customWidth="1"/>
    <col min="3346" max="3346" width="8.5703125" style="1" customWidth="1"/>
    <col min="3347" max="3347" width="15.140625" style="1" customWidth="1"/>
    <col min="3348" max="3348" width="14.85546875" style="1" customWidth="1"/>
    <col min="3349" max="3349" width="13.5703125" style="1" customWidth="1"/>
    <col min="3350" max="3350" width="8.5703125" style="1" customWidth="1"/>
    <col min="3351" max="3351" width="15.140625" style="1" customWidth="1"/>
    <col min="3352" max="3352" width="14.85546875" style="1" customWidth="1"/>
    <col min="3353" max="3353" width="13.5703125" style="1" customWidth="1"/>
    <col min="3354" max="3354" width="10.7109375" style="1" customWidth="1"/>
    <col min="3355" max="3355" width="10" style="1" customWidth="1"/>
    <col min="3356" max="3357" width="19.7109375" style="1" customWidth="1"/>
    <col min="3358" max="3360" width="8.85546875" style="1" customWidth="1"/>
    <col min="3361" max="3361" width="15.5703125" style="1" customWidth="1"/>
    <col min="3362" max="3362" width="22.85546875" style="1" customWidth="1"/>
    <col min="3363" max="3363" width="19.42578125" style="1" customWidth="1"/>
    <col min="3364" max="3364" width="22" style="1" customWidth="1"/>
    <col min="3365" max="3365" width="24.140625" style="1" customWidth="1"/>
    <col min="3366" max="3367" width="27.7109375" style="1" customWidth="1"/>
    <col min="3368" max="3368" width="20.7109375" style="1" customWidth="1"/>
    <col min="3369" max="3370" width="21.28515625" style="1" customWidth="1"/>
    <col min="3371" max="3371" width="16.140625" style="1" customWidth="1"/>
    <col min="3372" max="3584" width="11.42578125" style="1"/>
    <col min="3585" max="3585" width="2.7109375" style="1" customWidth="1"/>
    <col min="3586" max="3586" width="13" style="1" customWidth="1"/>
    <col min="3587" max="3587" width="8.140625" style="1" customWidth="1"/>
    <col min="3588" max="3588" width="23.85546875" style="1" customWidth="1"/>
    <col min="3589" max="3589" width="16.28515625" style="1" customWidth="1"/>
    <col min="3590" max="3590" width="19.85546875" style="1" customWidth="1"/>
    <col min="3591" max="3591" width="19.5703125" style="1" customWidth="1"/>
    <col min="3592" max="3592" width="18.28515625" style="1" customWidth="1"/>
    <col min="3593" max="3593" width="19.85546875" style="1" customWidth="1"/>
    <col min="3594" max="3594" width="19.5703125" style="1" customWidth="1"/>
    <col min="3595" max="3595" width="18.28515625" style="1" customWidth="1"/>
    <col min="3596" max="3596" width="14.5703125" style="1" customWidth="1"/>
    <col min="3597" max="3597" width="20.28515625" style="1" customWidth="1"/>
    <col min="3598" max="3598" width="24.140625" style="1" customWidth="1"/>
    <col min="3599" max="3599" width="26.85546875" style="1" customWidth="1"/>
    <col min="3600" max="3600" width="10" style="1" customWidth="1"/>
    <col min="3601" max="3601" width="15.5703125" style="1" customWidth="1"/>
    <col min="3602" max="3602" width="8.5703125" style="1" customWidth="1"/>
    <col min="3603" max="3603" width="15.140625" style="1" customWidth="1"/>
    <col min="3604" max="3604" width="14.85546875" style="1" customWidth="1"/>
    <col min="3605" max="3605" width="13.5703125" style="1" customWidth="1"/>
    <col min="3606" max="3606" width="8.5703125" style="1" customWidth="1"/>
    <col min="3607" max="3607" width="15.140625" style="1" customWidth="1"/>
    <col min="3608" max="3608" width="14.85546875" style="1" customWidth="1"/>
    <col min="3609" max="3609" width="13.5703125" style="1" customWidth="1"/>
    <col min="3610" max="3610" width="10.7109375" style="1" customWidth="1"/>
    <col min="3611" max="3611" width="10" style="1" customWidth="1"/>
    <col min="3612" max="3613" width="19.7109375" style="1" customWidth="1"/>
    <col min="3614" max="3616" width="8.85546875" style="1" customWidth="1"/>
    <col min="3617" max="3617" width="15.5703125" style="1" customWidth="1"/>
    <col min="3618" max="3618" width="22.85546875" style="1" customWidth="1"/>
    <col min="3619" max="3619" width="19.42578125" style="1" customWidth="1"/>
    <col min="3620" max="3620" width="22" style="1" customWidth="1"/>
    <col min="3621" max="3621" width="24.140625" style="1" customWidth="1"/>
    <col min="3622" max="3623" width="27.7109375" style="1" customWidth="1"/>
    <col min="3624" max="3624" width="20.7109375" style="1" customWidth="1"/>
    <col min="3625" max="3626" width="21.28515625" style="1" customWidth="1"/>
    <col min="3627" max="3627" width="16.140625" style="1" customWidth="1"/>
    <col min="3628" max="3840" width="11.42578125" style="1"/>
    <col min="3841" max="3841" width="2.7109375" style="1" customWidth="1"/>
    <col min="3842" max="3842" width="13" style="1" customWidth="1"/>
    <col min="3843" max="3843" width="8.140625" style="1" customWidth="1"/>
    <col min="3844" max="3844" width="23.85546875" style="1" customWidth="1"/>
    <col min="3845" max="3845" width="16.28515625" style="1" customWidth="1"/>
    <col min="3846" max="3846" width="19.85546875" style="1" customWidth="1"/>
    <col min="3847" max="3847" width="19.5703125" style="1" customWidth="1"/>
    <col min="3848" max="3848" width="18.28515625" style="1" customWidth="1"/>
    <col min="3849" max="3849" width="19.85546875" style="1" customWidth="1"/>
    <col min="3850" max="3850" width="19.5703125" style="1" customWidth="1"/>
    <col min="3851" max="3851" width="18.28515625" style="1" customWidth="1"/>
    <col min="3852" max="3852" width="14.5703125" style="1" customWidth="1"/>
    <col min="3853" max="3853" width="20.28515625" style="1" customWidth="1"/>
    <col min="3854" max="3854" width="24.140625" style="1" customWidth="1"/>
    <col min="3855" max="3855" width="26.85546875" style="1" customWidth="1"/>
    <col min="3856" max="3856" width="10" style="1" customWidth="1"/>
    <col min="3857" max="3857" width="15.5703125" style="1" customWidth="1"/>
    <col min="3858" max="3858" width="8.5703125" style="1" customWidth="1"/>
    <col min="3859" max="3859" width="15.140625" style="1" customWidth="1"/>
    <col min="3860" max="3860" width="14.85546875" style="1" customWidth="1"/>
    <col min="3861" max="3861" width="13.5703125" style="1" customWidth="1"/>
    <col min="3862" max="3862" width="8.5703125" style="1" customWidth="1"/>
    <col min="3863" max="3863" width="15.140625" style="1" customWidth="1"/>
    <col min="3864" max="3864" width="14.85546875" style="1" customWidth="1"/>
    <col min="3865" max="3865" width="13.5703125" style="1" customWidth="1"/>
    <col min="3866" max="3866" width="10.7109375" style="1" customWidth="1"/>
    <col min="3867" max="3867" width="10" style="1" customWidth="1"/>
    <col min="3868" max="3869" width="19.7109375" style="1" customWidth="1"/>
    <col min="3870" max="3872" width="8.85546875" style="1" customWidth="1"/>
    <col min="3873" max="3873" width="15.5703125" style="1" customWidth="1"/>
    <col min="3874" max="3874" width="22.85546875" style="1" customWidth="1"/>
    <col min="3875" max="3875" width="19.42578125" style="1" customWidth="1"/>
    <col min="3876" max="3876" width="22" style="1" customWidth="1"/>
    <col min="3877" max="3877" width="24.140625" style="1" customWidth="1"/>
    <col min="3878" max="3879" width="27.7109375" style="1" customWidth="1"/>
    <col min="3880" max="3880" width="20.7109375" style="1" customWidth="1"/>
    <col min="3881" max="3882" width="21.28515625" style="1" customWidth="1"/>
    <col min="3883" max="3883" width="16.140625" style="1" customWidth="1"/>
    <col min="3884" max="4096" width="11.42578125" style="1"/>
    <col min="4097" max="4097" width="2.7109375" style="1" customWidth="1"/>
    <col min="4098" max="4098" width="13" style="1" customWidth="1"/>
    <col min="4099" max="4099" width="8.140625" style="1" customWidth="1"/>
    <col min="4100" max="4100" width="23.85546875" style="1" customWidth="1"/>
    <col min="4101" max="4101" width="16.28515625" style="1" customWidth="1"/>
    <col min="4102" max="4102" width="19.85546875" style="1" customWidth="1"/>
    <col min="4103" max="4103" width="19.5703125" style="1" customWidth="1"/>
    <col min="4104" max="4104" width="18.28515625" style="1" customWidth="1"/>
    <col min="4105" max="4105" width="19.85546875" style="1" customWidth="1"/>
    <col min="4106" max="4106" width="19.5703125" style="1" customWidth="1"/>
    <col min="4107" max="4107" width="18.28515625" style="1" customWidth="1"/>
    <col min="4108" max="4108" width="14.5703125" style="1" customWidth="1"/>
    <col min="4109" max="4109" width="20.28515625" style="1" customWidth="1"/>
    <col min="4110" max="4110" width="24.140625" style="1" customWidth="1"/>
    <col min="4111" max="4111" width="26.85546875" style="1" customWidth="1"/>
    <col min="4112" max="4112" width="10" style="1" customWidth="1"/>
    <col min="4113" max="4113" width="15.5703125" style="1" customWidth="1"/>
    <col min="4114" max="4114" width="8.5703125" style="1" customWidth="1"/>
    <col min="4115" max="4115" width="15.140625" style="1" customWidth="1"/>
    <col min="4116" max="4116" width="14.85546875" style="1" customWidth="1"/>
    <col min="4117" max="4117" width="13.5703125" style="1" customWidth="1"/>
    <col min="4118" max="4118" width="8.5703125" style="1" customWidth="1"/>
    <col min="4119" max="4119" width="15.140625" style="1" customWidth="1"/>
    <col min="4120" max="4120" width="14.85546875" style="1" customWidth="1"/>
    <col min="4121" max="4121" width="13.5703125" style="1" customWidth="1"/>
    <col min="4122" max="4122" width="10.7109375" style="1" customWidth="1"/>
    <col min="4123" max="4123" width="10" style="1" customWidth="1"/>
    <col min="4124" max="4125" width="19.7109375" style="1" customWidth="1"/>
    <col min="4126" max="4128" width="8.85546875" style="1" customWidth="1"/>
    <col min="4129" max="4129" width="15.5703125" style="1" customWidth="1"/>
    <col min="4130" max="4130" width="22.85546875" style="1" customWidth="1"/>
    <col min="4131" max="4131" width="19.42578125" style="1" customWidth="1"/>
    <col min="4132" max="4132" width="22" style="1" customWidth="1"/>
    <col min="4133" max="4133" width="24.140625" style="1" customWidth="1"/>
    <col min="4134" max="4135" width="27.7109375" style="1" customWidth="1"/>
    <col min="4136" max="4136" width="20.7109375" style="1" customWidth="1"/>
    <col min="4137" max="4138" width="21.28515625" style="1" customWidth="1"/>
    <col min="4139" max="4139" width="16.140625" style="1" customWidth="1"/>
    <col min="4140" max="4352" width="11.42578125" style="1"/>
    <col min="4353" max="4353" width="2.7109375" style="1" customWidth="1"/>
    <col min="4354" max="4354" width="13" style="1" customWidth="1"/>
    <col min="4355" max="4355" width="8.140625" style="1" customWidth="1"/>
    <col min="4356" max="4356" width="23.85546875" style="1" customWidth="1"/>
    <col min="4357" max="4357" width="16.28515625" style="1" customWidth="1"/>
    <col min="4358" max="4358" width="19.85546875" style="1" customWidth="1"/>
    <col min="4359" max="4359" width="19.5703125" style="1" customWidth="1"/>
    <col min="4360" max="4360" width="18.28515625" style="1" customWidth="1"/>
    <col min="4361" max="4361" width="19.85546875" style="1" customWidth="1"/>
    <col min="4362" max="4362" width="19.5703125" style="1" customWidth="1"/>
    <col min="4363" max="4363" width="18.28515625" style="1" customWidth="1"/>
    <col min="4364" max="4364" width="14.5703125" style="1" customWidth="1"/>
    <col min="4365" max="4365" width="20.28515625" style="1" customWidth="1"/>
    <col min="4366" max="4366" width="24.140625" style="1" customWidth="1"/>
    <col min="4367" max="4367" width="26.85546875" style="1" customWidth="1"/>
    <col min="4368" max="4368" width="10" style="1" customWidth="1"/>
    <col min="4369" max="4369" width="15.5703125" style="1" customWidth="1"/>
    <col min="4370" max="4370" width="8.5703125" style="1" customWidth="1"/>
    <col min="4371" max="4371" width="15.140625" style="1" customWidth="1"/>
    <col min="4372" max="4372" width="14.85546875" style="1" customWidth="1"/>
    <col min="4373" max="4373" width="13.5703125" style="1" customWidth="1"/>
    <col min="4374" max="4374" width="8.5703125" style="1" customWidth="1"/>
    <col min="4375" max="4375" width="15.140625" style="1" customWidth="1"/>
    <col min="4376" max="4376" width="14.85546875" style="1" customWidth="1"/>
    <col min="4377" max="4377" width="13.5703125" style="1" customWidth="1"/>
    <col min="4378" max="4378" width="10.7109375" style="1" customWidth="1"/>
    <col min="4379" max="4379" width="10" style="1" customWidth="1"/>
    <col min="4380" max="4381" width="19.7109375" style="1" customWidth="1"/>
    <col min="4382" max="4384" width="8.85546875" style="1" customWidth="1"/>
    <col min="4385" max="4385" width="15.5703125" style="1" customWidth="1"/>
    <col min="4386" max="4386" width="22.85546875" style="1" customWidth="1"/>
    <col min="4387" max="4387" width="19.42578125" style="1" customWidth="1"/>
    <col min="4388" max="4388" width="22" style="1" customWidth="1"/>
    <col min="4389" max="4389" width="24.140625" style="1" customWidth="1"/>
    <col min="4390" max="4391" width="27.7109375" style="1" customWidth="1"/>
    <col min="4392" max="4392" width="20.7109375" style="1" customWidth="1"/>
    <col min="4393" max="4394" width="21.28515625" style="1" customWidth="1"/>
    <col min="4395" max="4395" width="16.140625" style="1" customWidth="1"/>
    <col min="4396" max="4608" width="11.42578125" style="1"/>
    <col min="4609" max="4609" width="2.7109375" style="1" customWidth="1"/>
    <col min="4610" max="4610" width="13" style="1" customWidth="1"/>
    <col min="4611" max="4611" width="8.140625" style="1" customWidth="1"/>
    <col min="4612" max="4612" width="23.85546875" style="1" customWidth="1"/>
    <col min="4613" max="4613" width="16.28515625" style="1" customWidth="1"/>
    <col min="4614" max="4614" width="19.85546875" style="1" customWidth="1"/>
    <col min="4615" max="4615" width="19.5703125" style="1" customWidth="1"/>
    <col min="4616" max="4616" width="18.28515625" style="1" customWidth="1"/>
    <col min="4617" max="4617" width="19.85546875" style="1" customWidth="1"/>
    <col min="4618" max="4618" width="19.5703125" style="1" customWidth="1"/>
    <col min="4619" max="4619" width="18.28515625" style="1" customWidth="1"/>
    <col min="4620" max="4620" width="14.5703125" style="1" customWidth="1"/>
    <col min="4621" max="4621" width="20.28515625" style="1" customWidth="1"/>
    <col min="4622" max="4622" width="24.140625" style="1" customWidth="1"/>
    <col min="4623" max="4623" width="26.85546875" style="1" customWidth="1"/>
    <col min="4624" max="4624" width="10" style="1" customWidth="1"/>
    <col min="4625" max="4625" width="15.5703125" style="1" customWidth="1"/>
    <col min="4626" max="4626" width="8.5703125" style="1" customWidth="1"/>
    <col min="4627" max="4627" width="15.140625" style="1" customWidth="1"/>
    <col min="4628" max="4628" width="14.85546875" style="1" customWidth="1"/>
    <col min="4629" max="4629" width="13.5703125" style="1" customWidth="1"/>
    <col min="4630" max="4630" width="8.5703125" style="1" customWidth="1"/>
    <col min="4631" max="4631" width="15.140625" style="1" customWidth="1"/>
    <col min="4632" max="4632" width="14.85546875" style="1" customWidth="1"/>
    <col min="4633" max="4633" width="13.5703125" style="1" customWidth="1"/>
    <col min="4634" max="4634" width="10.7109375" style="1" customWidth="1"/>
    <col min="4635" max="4635" width="10" style="1" customWidth="1"/>
    <col min="4636" max="4637" width="19.7109375" style="1" customWidth="1"/>
    <col min="4638" max="4640" width="8.85546875" style="1" customWidth="1"/>
    <col min="4641" max="4641" width="15.5703125" style="1" customWidth="1"/>
    <col min="4642" max="4642" width="22.85546875" style="1" customWidth="1"/>
    <col min="4643" max="4643" width="19.42578125" style="1" customWidth="1"/>
    <col min="4644" max="4644" width="22" style="1" customWidth="1"/>
    <col min="4645" max="4645" width="24.140625" style="1" customWidth="1"/>
    <col min="4646" max="4647" width="27.7109375" style="1" customWidth="1"/>
    <col min="4648" max="4648" width="20.7109375" style="1" customWidth="1"/>
    <col min="4649" max="4650" width="21.28515625" style="1" customWidth="1"/>
    <col min="4651" max="4651" width="16.140625" style="1" customWidth="1"/>
    <col min="4652" max="4864" width="11.42578125" style="1"/>
    <col min="4865" max="4865" width="2.7109375" style="1" customWidth="1"/>
    <col min="4866" max="4866" width="13" style="1" customWidth="1"/>
    <col min="4867" max="4867" width="8.140625" style="1" customWidth="1"/>
    <col min="4868" max="4868" width="23.85546875" style="1" customWidth="1"/>
    <col min="4869" max="4869" width="16.28515625" style="1" customWidth="1"/>
    <col min="4870" max="4870" width="19.85546875" style="1" customWidth="1"/>
    <col min="4871" max="4871" width="19.5703125" style="1" customWidth="1"/>
    <col min="4872" max="4872" width="18.28515625" style="1" customWidth="1"/>
    <col min="4873" max="4873" width="19.85546875" style="1" customWidth="1"/>
    <col min="4874" max="4874" width="19.5703125" style="1" customWidth="1"/>
    <col min="4875" max="4875" width="18.28515625" style="1" customWidth="1"/>
    <col min="4876" max="4876" width="14.5703125" style="1" customWidth="1"/>
    <col min="4877" max="4877" width="20.28515625" style="1" customWidth="1"/>
    <col min="4878" max="4878" width="24.140625" style="1" customWidth="1"/>
    <col min="4879" max="4879" width="26.85546875" style="1" customWidth="1"/>
    <col min="4880" max="4880" width="10" style="1" customWidth="1"/>
    <col min="4881" max="4881" width="15.5703125" style="1" customWidth="1"/>
    <col min="4882" max="4882" width="8.5703125" style="1" customWidth="1"/>
    <col min="4883" max="4883" width="15.140625" style="1" customWidth="1"/>
    <col min="4884" max="4884" width="14.85546875" style="1" customWidth="1"/>
    <col min="4885" max="4885" width="13.5703125" style="1" customWidth="1"/>
    <col min="4886" max="4886" width="8.5703125" style="1" customWidth="1"/>
    <col min="4887" max="4887" width="15.140625" style="1" customWidth="1"/>
    <col min="4888" max="4888" width="14.85546875" style="1" customWidth="1"/>
    <col min="4889" max="4889" width="13.5703125" style="1" customWidth="1"/>
    <col min="4890" max="4890" width="10.7109375" style="1" customWidth="1"/>
    <col min="4891" max="4891" width="10" style="1" customWidth="1"/>
    <col min="4892" max="4893" width="19.7109375" style="1" customWidth="1"/>
    <col min="4894" max="4896" width="8.85546875" style="1" customWidth="1"/>
    <col min="4897" max="4897" width="15.5703125" style="1" customWidth="1"/>
    <col min="4898" max="4898" width="22.85546875" style="1" customWidth="1"/>
    <col min="4899" max="4899" width="19.42578125" style="1" customWidth="1"/>
    <col min="4900" max="4900" width="22" style="1" customWidth="1"/>
    <col min="4901" max="4901" width="24.140625" style="1" customWidth="1"/>
    <col min="4902" max="4903" width="27.7109375" style="1" customWidth="1"/>
    <col min="4904" max="4904" width="20.7109375" style="1" customWidth="1"/>
    <col min="4905" max="4906" width="21.28515625" style="1" customWidth="1"/>
    <col min="4907" max="4907" width="16.140625" style="1" customWidth="1"/>
    <col min="4908" max="5120" width="11.42578125" style="1"/>
    <col min="5121" max="5121" width="2.7109375" style="1" customWidth="1"/>
    <col min="5122" max="5122" width="13" style="1" customWidth="1"/>
    <col min="5123" max="5123" width="8.140625" style="1" customWidth="1"/>
    <col min="5124" max="5124" width="23.85546875" style="1" customWidth="1"/>
    <col min="5125" max="5125" width="16.28515625" style="1" customWidth="1"/>
    <col min="5126" max="5126" width="19.85546875" style="1" customWidth="1"/>
    <col min="5127" max="5127" width="19.5703125" style="1" customWidth="1"/>
    <col min="5128" max="5128" width="18.28515625" style="1" customWidth="1"/>
    <col min="5129" max="5129" width="19.85546875" style="1" customWidth="1"/>
    <col min="5130" max="5130" width="19.5703125" style="1" customWidth="1"/>
    <col min="5131" max="5131" width="18.28515625" style="1" customWidth="1"/>
    <col min="5132" max="5132" width="14.5703125" style="1" customWidth="1"/>
    <col min="5133" max="5133" width="20.28515625" style="1" customWidth="1"/>
    <col min="5134" max="5134" width="24.140625" style="1" customWidth="1"/>
    <col min="5135" max="5135" width="26.85546875" style="1" customWidth="1"/>
    <col min="5136" max="5136" width="10" style="1" customWidth="1"/>
    <col min="5137" max="5137" width="15.5703125" style="1" customWidth="1"/>
    <col min="5138" max="5138" width="8.5703125" style="1" customWidth="1"/>
    <col min="5139" max="5139" width="15.140625" style="1" customWidth="1"/>
    <col min="5140" max="5140" width="14.85546875" style="1" customWidth="1"/>
    <col min="5141" max="5141" width="13.5703125" style="1" customWidth="1"/>
    <col min="5142" max="5142" width="8.5703125" style="1" customWidth="1"/>
    <col min="5143" max="5143" width="15.140625" style="1" customWidth="1"/>
    <col min="5144" max="5144" width="14.85546875" style="1" customWidth="1"/>
    <col min="5145" max="5145" width="13.5703125" style="1" customWidth="1"/>
    <col min="5146" max="5146" width="10.7109375" style="1" customWidth="1"/>
    <col min="5147" max="5147" width="10" style="1" customWidth="1"/>
    <col min="5148" max="5149" width="19.7109375" style="1" customWidth="1"/>
    <col min="5150" max="5152" width="8.85546875" style="1" customWidth="1"/>
    <col min="5153" max="5153" width="15.5703125" style="1" customWidth="1"/>
    <col min="5154" max="5154" width="22.85546875" style="1" customWidth="1"/>
    <col min="5155" max="5155" width="19.42578125" style="1" customWidth="1"/>
    <col min="5156" max="5156" width="22" style="1" customWidth="1"/>
    <col min="5157" max="5157" width="24.140625" style="1" customWidth="1"/>
    <col min="5158" max="5159" width="27.7109375" style="1" customWidth="1"/>
    <col min="5160" max="5160" width="20.7109375" style="1" customWidth="1"/>
    <col min="5161" max="5162" width="21.28515625" style="1" customWidth="1"/>
    <col min="5163" max="5163" width="16.140625" style="1" customWidth="1"/>
    <col min="5164" max="5376" width="11.42578125" style="1"/>
    <col min="5377" max="5377" width="2.7109375" style="1" customWidth="1"/>
    <col min="5378" max="5378" width="13" style="1" customWidth="1"/>
    <col min="5379" max="5379" width="8.140625" style="1" customWidth="1"/>
    <col min="5380" max="5380" width="23.85546875" style="1" customWidth="1"/>
    <col min="5381" max="5381" width="16.28515625" style="1" customWidth="1"/>
    <col min="5382" max="5382" width="19.85546875" style="1" customWidth="1"/>
    <col min="5383" max="5383" width="19.5703125" style="1" customWidth="1"/>
    <col min="5384" max="5384" width="18.28515625" style="1" customWidth="1"/>
    <col min="5385" max="5385" width="19.85546875" style="1" customWidth="1"/>
    <col min="5386" max="5386" width="19.5703125" style="1" customWidth="1"/>
    <col min="5387" max="5387" width="18.28515625" style="1" customWidth="1"/>
    <col min="5388" max="5388" width="14.5703125" style="1" customWidth="1"/>
    <col min="5389" max="5389" width="20.28515625" style="1" customWidth="1"/>
    <col min="5390" max="5390" width="24.140625" style="1" customWidth="1"/>
    <col min="5391" max="5391" width="26.85546875" style="1" customWidth="1"/>
    <col min="5392" max="5392" width="10" style="1" customWidth="1"/>
    <col min="5393" max="5393" width="15.5703125" style="1" customWidth="1"/>
    <col min="5394" max="5394" width="8.5703125" style="1" customWidth="1"/>
    <col min="5395" max="5395" width="15.140625" style="1" customWidth="1"/>
    <col min="5396" max="5396" width="14.85546875" style="1" customWidth="1"/>
    <col min="5397" max="5397" width="13.5703125" style="1" customWidth="1"/>
    <col min="5398" max="5398" width="8.5703125" style="1" customWidth="1"/>
    <col min="5399" max="5399" width="15.140625" style="1" customWidth="1"/>
    <col min="5400" max="5400" width="14.85546875" style="1" customWidth="1"/>
    <col min="5401" max="5401" width="13.5703125" style="1" customWidth="1"/>
    <col min="5402" max="5402" width="10.7109375" style="1" customWidth="1"/>
    <col min="5403" max="5403" width="10" style="1" customWidth="1"/>
    <col min="5404" max="5405" width="19.7109375" style="1" customWidth="1"/>
    <col min="5406" max="5408" width="8.85546875" style="1" customWidth="1"/>
    <col min="5409" max="5409" width="15.5703125" style="1" customWidth="1"/>
    <col min="5410" max="5410" width="22.85546875" style="1" customWidth="1"/>
    <col min="5411" max="5411" width="19.42578125" style="1" customWidth="1"/>
    <col min="5412" max="5412" width="22" style="1" customWidth="1"/>
    <col min="5413" max="5413" width="24.140625" style="1" customWidth="1"/>
    <col min="5414" max="5415" width="27.7109375" style="1" customWidth="1"/>
    <col min="5416" max="5416" width="20.7109375" style="1" customWidth="1"/>
    <col min="5417" max="5418" width="21.28515625" style="1" customWidth="1"/>
    <col min="5419" max="5419" width="16.140625" style="1" customWidth="1"/>
    <col min="5420" max="5632" width="11.42578125" style="1"/>
    <col min="5633" max="5633" width="2.7109375" style="1" customWidth="1"/>
    <col min="5634" max="5634" width="13" style="1" customWidth="1"/>
    <col min="5635" max="5635" width="8.140625" style="1" customWidth="1"/>
    <col min="5636" max="5636" width="23.85546875" style="1" customWidth="1"/>
    <col min="5637" max="5637" width="16.28515625" style="1" customWidth="1"/>
    <col min="5638" max="5638" width="19.85546875" style="1" customWidth="1"/>
    <col min="5639" max="5639" width="19.5703125" style="1" customWidth="1"/>
    <col min="5640" max="5640" width="18.28515625" style="1" customWidth="1"/>
    <col min="5641" max="5641" width="19.85546875" style="1" customWidth="1"/>
    <col min="5642" max="5642" width="19.5703125" style="1" customWidth="1"/>
    <col min="5643" max="5643" width="18.28515625" style="1" customWidth="1"/>
    <col min="5644" max="5644" width="14.5703125" style="1" customWidth="1"/>
    <col min="5645" max="5645" width="20.28515625" style="1" customWidth="1"/>
    <col min="5646" max="5646" width="24.140625" style="1" customWidth="1"/>
    <col min="5647" max="5647" width="26.85546875" style="1" customWidth="1"/>
    <col min="5648" max="5648" width="10" style="1" customWidth="1"/>
    <col min="5649" max="5649" width="15.5703125" style="1" customWidth="1"/>
    <col min="5650" max="5650" width="8.5703125" style="1" customWidth="1"/>
    <col min="5651" max="5651" width="15.140625" style="1" customWidth="1"/>
    <col min="5652" max="5652" width="14.85546875" style="1" customWidth="1"/>
    <col min="5653" max="5653" width="13.5703125" style="1" customWidth="1"/>
    <col min="5654" max="5654" width="8.5703125" style="1" customWidth="1"/>
    <col min="5655" max="5655" width="15.140625" style="1" customWidth="1"/>
    <col min="5656" max="5656" width="14.85546875" style="1" customWidth="1"/>
    <col min="5657" max="5657" width="13.5703125" style="1" customWidth="1"/>
    <col min="5658" max="5658" width="10.7109375" style="1" customWidth="1"/>
    <col min="5659" max="5659" width="10" style="1" customWidth="1"/>
    <col min="5660" max="5661" width="19.7109375" style="1" customWidth="1"/>
    <col min="5662" max="5664" width="8.85546875" style="1" customWidth="1"/>
    <col min="5665" max="5665" width="15.5703125" style="1" customWidth="1"/>
    <col min="5666" max="5666" width="22.85546875" style="1" customWidth="1"/>
    <col min="5667" max="5667" width="19.42578125" style="1" customWidth="1"/>
    <col min="5668" max="5668" width="22" style="1" customWidth="1"/>
    <col min="5669" max="5669" width="24.140625" style="1" customWidth="1"/>
    <col min="5670" max="5671" width="27.7109375" style="1" customWidth="1"/>
    <col min="5672" max="5672" width="20.7109375" style="1" customWidth="1"/>
    <col min="5673" max="5674" width="21.28515625" style="1" customWidth="1"/>
    <col min="5675" max="5675" width="16.140625" style="1" customWidth="1"/>
    <col min="5676" max="5888" width="11.42578125" style="1"/>
    <col min="5889" max="5889" width="2.7109375" style="1" customWidth="1"/>
    <col min="5890" max="5890" width="13" style="1" customWidth="1"/>
    <col min="5891" max="5891" width="8.140625" style="1" customWidth="1"/>
    <col min="5892" max="5892" width="23.85546875" style="1" customWidth="1"/>
    <col min="5893" max="5893" width="16.28515625" style="1" customWidth="1"/>
    <col min="5894" max="5894" width="19.85546875" style="1" customWidth="1"/>
    <col min="5895" max="5895" width="19.5703125" style="1" customWidth="1"/>
    <col min="5896" max="5896" width="18.28515625" style="1" customWidth="1"/>
    <col min="5897" max="5897" width="19.85546875" style="1" customWidth="1"/>
    <col min="5898" max="5898" width="19.5703125" style="1" customWidth="1"/>
    <col min="5899" max="5899" width="18.28515625" style="1" customWidth="1"/>
    <col min="5900" max="5900" width="14.5703125" style="1" customWidth="1"/>
    <col min="5901" max="5901" width="20.28515625" style="1" customWidth="1"/>
    <col min="5902" max="5902" width="24.140625" style="1" customWidth="1"/>
    <col min="5903" max="5903" width="26.85546875" style="1" customWidth="1"/>
    <col min="5904" max="5904" width="10" style="1" customWidth="1"/>
    <col min="5905" max="5905" width="15.5703125" style="1" customWidth="1"/>
    <col min="5906" max="5906" width="8.5703125" style="1" customWidth="1"/>
    <col min="5907" max="5907" width="15.140625" style="1" customWidth="1"/>
    <col min="5908" max="5908" width="14.85546875" style="1" customWidth="1"/>
    <col min="5909" max="5909" width="13.5703125" style="1" customWidth="1"/>
    <col min="5910" max="5910" width="8.5703125" style="1" customWidth="1"/>
    <col min="5911" max="5911" width="15.140625" style="1" customWidth="1"/>
    <col min="5912" max="5912" width="14.85546875" style="1" customWidth="1"/>
    <col min="5913" max="5913" width="13.5703125" style="1" customWidth="1"/>
    <col min="5914" max="5914" width="10.7109375" style="1" customWidth="1"/>
    <col min="5915" max="5915" width="10" style="1" customWidth="1"/>
    <col min="5916" max="5917" width="19.7109375" style="1" customWidth="1"/>
    <col min="5918" max="5920" width="8.85546875" style="1" customWidth="1"/>
    <col min="5921" max="5921" width="15.5703125" style="1" customWidth="1"/>
    <col min="5922" max="5922" width="22.85546875" style="1" customWidth="1"/>
    <col min="5923" max="5923" width="19.42578125" style="1" customWidth="1"/>
    <col min="5924" max="5924" width="22" style="1" customWidth="1"/>
    <col min="5925" max="5925" width="24.140625" style="1" customWidth="1"/>
    <col min="5926" max="5927" width="27.7109375" style="1" customWidth="1"/>
    <col min="5928" max="5928" width="20.7109375" style="1" customWidth="1"/>
    <col min="5929" max="5930" width="21.28515625" style="1" customWidth="1"/>
    <col min="5931" max="5931" width="16.140625" style="1" customWidth="1"/>
    <col min="5932" max="6144" width="11.42578125" style="1"/>
    <col min="6145" max="6145" width="2.7109375" style="1" customWidth="1"/>
    <col min="6146" max="6146" width="13" style="1" customWidth="1"/>
    <col min="6147" max="6147" width="8.140625" style="1" customWidth="1"/>
    <col min="6148" max="6148" width="23.85546875" style="1" customWidth="1"/>
    <col min="6149" max="6149" width="16.28515625" style="1" customWidth="1"/>
    <col min="6150" max="6150" width="19.85546875" style="1" customWidth="1"/>
    <col min="6151" max="6151" width="19.5703125" style="1" customWidth="1"/>
    <col min="6152" max="6152" width="18.28515625" style="1" customWidth="1"/>
    <col min="6153" max="6153" width="19.85546875" style="1" customWidth="1"/>
    <col min="6154" max="6154" width="19.5703125" style="1" customWidth="1"/>
    <col min="6155" max="6155" width="18.28515625" style="1" customWidth="1"/>
    <col min="6156" max="6156" width="14.5703125" style="1" customWidth="1"/>
    <col min="6157" max="6157" width="20.28515625" style="1" customWidth="1"/>
    <col min="6158" max="6158" width="24.140625" style="1" customWidth="1"/>
    <col min="6159" max="6159" width="26.85546875" style="1" customWidth="1"/>
    <col min="6160" max="6160" width="10" style="1" customWidth="1"/>
    <col min="6161" max="6161" width="15.5703125" style="1" customWidth="1"/>
    <col min="6162" max="6162" width="8.5703125" style="1" customWidth="1"/>
    <col min="6163" max="6163" width="15.140625" style="1" customWidth="1"/>
    <col min="6164" max="6164" width="14.85546875" style="1" customWidth="1"/>
    <col min="6165" max="6165" width="13.5703125" style="1" customWidth="1"/>
    <col min="6166" max="6166" width="8.5703125" style="1" customWidth="1"/>
    <col min="6167" max="6167" width="15.140625" style="1" customWidth="1"/>
    <col min="6168" max="6168" width="14.85546875" style="1" customWidth="1"/>
    <col min="6169" max="6169" width="13.5703125" style="1" customWidth="1"/>
    <col min="6170" max="6170" width="10.7109375" style="1" customWidth="1"/>
    <col min="6171" max="6171" width="10" style="1" customWidth="1"/>
    <col min="6172" max="6173" width="19.7109375" style="1" customWidth="1"/>
    <col min="6174" max="6176" width="8.85546875" style="1" customWidth="1"/>
    <col min="6177" max="6177" width="15.5703125" style="1" customWidth="1"/>
    <col min="6178" max="6178" width="22.85546875" style="1" customWidth="1"/>
    <col min="6179" max="6179" width="19.42578125" style="1" customWidth="1"/>
    <col min="6180" max="6180" width="22" style="1" customWidth="1"/>
    <col min="6181" max="6181" width="24.140625" style="1" customWidth="1"/>
    <col min="6182" max="6183" width="27.7109375" style="1" customWidth="1"/>
    <col min="6184" max="6184" width="20.7109375" style="1" customWidth="1"/>
    <col min="6185" max="6186" width="21.28515625" style="1" customWidth="1"/>
    <col min="6187" max="6187" width="16.140625" style="1" customWidth="1"/>
    <col min="6188" max="6400" width="11.42578125" style="1"/>
    <col min="6401" max="6401" width="2.7109375" style="1" customWidth="1"/>
    <col min="6402" max="6402" width="13" style="1" customWidth="1"/>
    <col min="6403" max="6403" width="8.140625" style="1" customWidth="1"/>
    <col min="6404" max="6404" width="23.85546875" style="1" customWidth="1"/>
    <col min="6405" max="6405" width="16.28515625" style="1" customWidth="1"/>
    <col min="6406" max="6406" width="19.85546875" style="1" customWidth="1"/>
    <col min="6407" max="6407" width="19.5703125" style="1" customWidth="1"/>
    <col min="6408" max="6408" width="18.28515625" style="1" customWidth="1"/>
    <col min="6409" max="6409" width="19.85546875" style="1" customWidth="1"/>
    <col min="6410" max="6410" width="19.5703125" style="1" customWidth="1"/>
    <col min="6411" max="6411" width="18.28515625" style="1" customWidth="1"/>
    <col min="6412" max="6412" width="14.5703125" style="1" customWidth="1"/>
    <col min="6413" max="6413" width="20.28515625" style="1" customWidth="1"/>
    <col min="6414" max="6414" width="24.140625" style="1" customWidth="1"/>
    <col min="6415" max="6415" width="26.85546875" style="1" customWidth="1"/>
    <col min="6416" max="6416" width="10" style="1" customWidth="1"/>
    <col min="6417" max="6417" width="15.5703125" style="1" customWidth="1"/>
    <col min="6418" max="6418" width="8.5703125" style="1" customWidth="1"/>
    <col min="6419" max="6419" width="15.140625" style="1" customWidth="1"/>
    <col min="6420" max="6420" width="14.85546875" style="1" customWidth="1"/>
    <col min="6421" max="6421" width="13.5703125" style="1" customWidth="1"/>
    <col min="6422" max="6422" width="8.5703125" style="1" customWidth="1"/>
    <col min="6423" max="6423" width="15.140625" style="1" customWidth="1"/>
    <col min="6424" max="6424" width="14.85546875" style="1" customWidth="1"/>
    <col min="6425" max="6425" width="13.5703125" style="1" customWidth="1"/>
    <col min="6426" max="6426" width="10.7109375" style="1" customWidth="1"/>
    <col min="6427" max="6427" width="10" style="1" customWidth="1"/>
    <col min="6428" max="6429" width="19.7109375" style="1" customWidth="1"/>
    <col min="6430" max="6432" width="8.85546875" style="1" customWidth="1"/>
    <col min="6433" max="6433" width="15.5703125" style="1" customWidth="1"/>
    <col min="6434" max="6434" width="22.85546875" style="1" customWidth="1"/>
    <col min="6435" max="6435" width="19.42578125" style="1" customWidth="1"/>
    <col min="6436" max="6436" width="22" style="1" customWidth="1"/>
    <col min="6437" max="6437" width="24.140625" style="1" customWidth="1"/>
    <col min="6438" max="6439" width="27.7109375" style="1" customWidth="1"/>
    <col min="6440" max="6440" width="20.7109375" style="1" customWidth="1"/>
    <col min="6441" max="6442" width="21.28515625" style="1" customWidth="1"/>
    <col min="6443" max="6443" width="16.140625" style="1" customWidth="1"/>
    <col min="6444" max="6656" width="11.42578125" style="1"/>
    <col min="6657" max="6657" width="2.7109375" style="1" customWidth="1"/>
    <col min="6658" max="6658" width="13" style="1" customWidth="1"/>
    <col min="6659" max="6659" width="8.140625" style="1" customWidth="1"/>
    <col min="6660" max="6660" width="23.85546875" style="1" customWidth="1"/>
    <col min="6661" max="6661" width="16.28515625" style="1" customWidth="1"/>
    <col min="6662" max="6662" width="19.85546875" style="1" customWidth="1"/>
    <col min="6663" max="6663" width="19.5703125" style="1" customWidth="1"/>
    <col min="6664" max="6664" width="18.28515625" style="1" customWidth="1"/>
    <col min="6665" max="6665" width="19.85546875" style="1" customWidth="1"/>
    <col min="6666" max="6666" width="19.5703125" style="1" customWidth="1"/>
    <col min="6667" max="6667" width="18.28515625" style="1" customWidth="1"/>
    <col min="6668" max="6668" width="14.5703125" style="1" customWidth="1"/>
    <col min="6669" max="6669" width="20.28515625" style="1" customWidth="1"/>
    <col min="6670" max="6670" width="24.140625" style="1" customWidth="1"/>
    <col min="6671" max="6671" width="26.85546875" style="1" customWidth="1"/>
    <col min="6672" max="6672" width="10" style="1" customWidth="1"/>
    <col min="6673" max="6673" width="15.5703125" style="1" customWidth="1"/>
    <col min="6674" max="6674" width="8.5703125" style="1" customWidth="1"/>
    <col min="6675" max="6675" width="15.140625" style="1" customWidth="1"/>
    <col min="6676" max="6676" width="14.85546875" style="1" customWidth="1"/>
    <col min="6677" max="6677" width="13.5703125" style="1" customWidth="1"/>
    <col min="6678" max="6678" width="8.5703125" style="1" customWidth="1"/>
    <col min="6679" max="6679" width="15.140625" style="1" customWidth="1"/>
    <col min="6680" max="6680" width="14.85546875" style="1" customWidth="1"/>
    <col min="6681" max="6681" width="13.5703125" style="1" customWidth="1"/>
    <col min="6682" max="6682" width="10.7109375" style="1" customWidth="1"/>
    <col min="6683" max="6683" width="10" style="1" customWidth="1"/>
    <col min="6684" max="6685" width="19.7109375" style="1" customWidth="1"/>
    <col min="6686" max="6688" width="8.85546875" style="1" customWidth="1"/>
    <col min="6689" max="6689" width="15.5703125" style="1" customWidth="1"/>
    <col min="6690" max="6690" width="22.85546875" style="1" customWidth="1"/>
    <col min="6691" max="6691" width="19.42578125" style="1" customWidth="1"/>
    <col min="6692" max="6692" width="22" style="1" customWidth="1"/>
    <col min="6693" max="6693" width="24.140625" style="1" customWidth="1"/>
    <col min="6694" max="6695" width="27.7109375" style="1" customWidth="1"/>
    <col min="6696" max="6696" width="20.7109375" style="1" customWidth="1"/>
    <col min="6697" max="6698" width="21.28515625" style="1" customWidth="1"/>
    <col min="6699" max="6699" width="16.140625" style="1" customWidth="1"/>
    <col min="6700" max="6912" width="11.42578125" style="1"/>
    <col min="6913" max="6913" width="2.7109375" style="1" customWidth="1"/>
    <col min="6914" max="6914" width="13" style="1" customWidth="1"/>
    <col min="6915" max="6915" width="8.140625" style="1" customWidth="1"/>
    <col min="6916" max="6916" width="23.85546875" style="1" customWidth="1"/>
    <col min="6917" max="6917" width="16.28515625" style="1" customWidth="1"/>
    <col min="6918" max="6918" width="19.85546875" style="1" customWidth="1"/>
    <col min="6919" max="6919" width="19.5703125" style="1" customWidth="1"/>
    <col min="6920" max="6920" width="18.28515625" style="1" customWidth="1"/>
    <col min="6921" max="6921" width="19.85546875" style="1" customWidth="1"/>
    <col min="6922" max="6922" width="19.5703125" style="1" customWidth="1"/>
    <col min="6923" max="6923" width="18.28515625" style="1" customWidth="1"/>
    <col min="6924" max="6924" width="14.5703125" style="1" customWidth="1"/>
    <col min="6925" max="6925" width="20.28515625" style="1" customWidth="1"/>
    <col min="6926" max="6926" width="24.140625" style="1" customWidth="1"/>
    <col min="6927" max="6927" width="26.85546875" style="1" customWidth="1"/>
    <col min="6928" max="6928" width="10" style="1" customWidth="1"/>
    <col min="6929" max="6929" width="15.5703125" style="1" customWidth="1"/>
    <col min="6930" max="6930" width="8.5703125" style="1" customWidth="1"/>
    <col min="6931" max="6931" width="15.140625" style="1" customWidth="1"/>
    <col min="6932" max="6932" width="14.85546875" style="1" customWidth="1"/>
    <col min="6933" max="6933" width="13.5703125" style="1" customWidth="1"/>
    <col min="6934" max="6934" width="8.5703125" style="1" customWidth="1"/>
    <col min="6935" max="6935" width="15.140625" style="1" customWidth="1"/>
    <col min="6936" max="6936" width="14.85546875" style="1" customWidth="1"/>
    <col min="6937" max="6937" width="13.5703125" style="1" customWidth="1"/>
    <col min="6938" max="6938" width="10.7109375" style="1" customWidth="1"/>
    <col min="6939" max="6939" width="10" style="1" customWidth="1"/>
    <col min="6940" max="6941" width="19.7109375" style="1" customWidth="1"/>
    <col min="6942" max="6944" width="8.85546875" style="1" customWidth="1"/>
    <col min="6945" max="6945" width="15.5703125" style="1" customWidth="1"/>
    <col min="6946" max="6946" width="22.85546875" style="1" customWidth="1"/>
    <col min="6947" max="6947" width="19.42578125" style="1" customWidth="1"/>
    <col min="6948" max="6948" width="22" style="1" customWidth="1"/>
    <col min="6949" max="6949" width="24.140625" style="1" customWidth="1"/>
    <col min="6950" max="6951" width="27.7109375" style="1" customWidth="1"/>
    <col min="6952" max="6952" width="20.7109375" style="1" customWidth="1"/>
    <col min="6953" max="6954" width="21.28515625" style="1" customWidth="1"/>
    <col min="6955" max="6955" width="16.140625" style="1" customWidth="1"/>
    <col min="6956" max="7168" width="11.42578125" style="1"/>
    <col min="7169" max="7169" width="2.7109375" style="1" customWidth="1"/>
    <col min="7170" max="7170" width="13" style="1" customWidth="1"/>
    <col min="7171" max="7171" width="8.140625" style="1" customWidth="1"/>
    <col min="7172" max="7172" width="23.85546875" style="1" customWidth="1"/>
    <col min="7173" max="7173" width="16.28515625" style="1" customWidth="1"/>
    <col min="7174" max="7174" width="19.85546875" style="1" customWidth="1"/>
    <col min="7175" max="7175" width="19.5703125" style="1" customWidth="1"/>
    <col min="7176" max="7176" width="18.28515625" style="1" customWidth="1"/>
    <col min="7177" max="7177" width="19.85546875" style="1" customWidth="1"/>
    <col min="7178" max="7178" width="19.5703125" style="1" customWidth="1"/>
    <col min="7179" max="7179" width="18.28515625" style="1" customWidth="1"/>
    <col min="7180" max="7180" width="14.5703125" style="1" customWidth="1"/>
    <col min="7181" max="7181" width="20.28515625" style="1" customWidth="1"/>
    <col min="7182" max="7182" width="24.140625" style="1" customWidth="1"/>
    <col min="7183" max="7183" width="26.85546875" style="1" customWidth="1"/>
    <col min="7184" max="7184" width="10" style="1" customWidth="1"/>
    <col min="7185" max="7185" width="15.5703125" style="1" customWidth="1"/>
    <col min="7186" max="7186" width="8.5703125" style="1" customWidth="1"/>
    <col min="7187" max="7187" width="15.140625" style="1" customWidth="1"/>
    <col min="7188" max="7188" width="14.85546875" style="1" customWidth="1"/>
    <col min="7189" max="7189" width="13.5703125" style="1" customWidth="1"/>
    <col min="7190" max="7190" width="8.5703125" style="1" customWidth="1"/>
    <col min="7191" max="7191" width="15.140625" style="1" customWidth="1"/>
    <col min="7192" max="7192" width="14.85546875" style="1" customWidth="1"/>
    <col min="7193" max="7193" width="13.5703125" style="1" customWidth="1"/>
    <col min="7194" max="7194" width="10.7109375" style="1" customWidth="1"/>
    <col min="7195" max="7195" width="10" style="1" customWidth="1"/>
    <col min="7196" max="7197" width="19.7109375" style="1" customWidth="1"/>
    <col min="7198" max="7200" width="8.85546875" style="1" customWidth="1"/>
    <col min="7201" max="7201" width="15.5703125" style="1" customWidth="1"/>
    <col min="7202" max="7202" width="22.85546875" style="1" customWidth="1"/>
    <col min="7203" max="7203" width="19.42578125" style="1" customWidth="1"/>
    <col min="7204" max="7204" width="22" style="1" customWidth="1"/>
    <col min="7205" max="7205" width="24.140625" style="1" customWidth="1"/>
    <col min="7206" max="7207" width="27.7109375" style="1" customWidth="1"/>
    <col min="7208" max="7208" width="20.7109375" style="1" customWidth="1"/>
    <col min="7209" max="7210" width="21.28515625" style="1" customWidth="1"/>
    <col min="7211" max="7211" width="16.140625" style="1" customWidth="1"/>
    <col min="7212" max="7424" width="11.42578125" style="1"/>
    <col min="7425" max="7425" width="2.7109375" style="1" customWidth="1"/>
    <col min="7426" max="7426" width="13" style="1" customWidth="1"/>
    <col min="7427" max="7427" width="8.140625" style="1" customWidth="1"/>
    <col min="7428" max="7428" width="23.85546875" style="1" customWidth="1"/>
    <col min="7429" max="7429" width="16.28515625" style="1" customWidth="1"/>
    <col min="7430" max="7430" width="19.85546875" style="1" customWidth="1"/>
    <col min="7431" max="7431" width="19.5703125" style="1" customWidth="1"/>
    <col min="7432" max="7432" width="18.28515625" style="1" customWidth="1"/>
    <col min="7433" max="7433" width="19.85546875" style="1" customWidth="1"/>
    <col min="7434" max="7434" width="19.5703125" style="1" customWidth="1"/>
    <col min="7435" max="7435" width="18.28515625" style="1" customWidth="1"/>
    <col min="7436" max="7436" width="14.5703125" style="1" customWidth="1"/>
    <col min="7437" max="7437" width="20.28515625" style="1" customWidth="1"/>
    <col min="7438" max="7438" width="24.140625" style="1" customWidth="1"/>
    <col min="7439" max="7439" width="26.85546875" style="1" customWidth="1"/>
    <col min="7440" max="7440" width="10" style="1" customWidth="1"/>
    <col min="7441" max="7441" width="15.5703125" style="1" customWidth="1"/>
    <col min="7442" max="7442" width="8.5703125" style="1" customWidth="1"/>
    <col min="7443" max="7443" width="15.140625" style="1" customWidth="1"/>
    <col min="7444" max="7444" width="14.85546875" style="1" customWidth="1"/>
    <col min="7445" max="7445" width="13.5703125" style="1" customWidth="1"/>
    <col min="7446" max="7446" width="8.5703125" style="1" customWidth="1"/>
    <col min="7447" max="7447" width="15.140625" style="1" customWidth="1"/>
    <col min="7448" max="7448" width="14.85546875" style="1" customWidth="1"/>
    <col min="7449" max="7449" width="13.5703125" style="1" customWidth="1"/>
    <col min="7450" max="7450" width="10.7109375" style="1" customWidth="1"/>
    <col min="7451" max="7451" width="10" style="1" customWidth="1"/>
    <col min="7452" max="7453" width="19.7109375" style="1" customWidth="1"/>
    <col min="7454" max="7456" width="8.85546875" style="1" customWidth="1"/>
    <col min="7457" max="7457" width="15.5703125" style="1" customWidth="1"/>
    <col min="7458" max="7458" width="22.85546875" style="1" customWidth="1"/>
    <col min="7459" max="7459" width="19.42578125" style="1" customWidth="1"/>
    <col min="7460" max="7460" width="22" style="1" customWidth="1"/>
    <col min="7461" max="7461" width="24.140625" style="1" customWidth="1"/>
    <col min="7462" max="7463" width="27.7109375" style="1" customWidth="1"/>
    <col min="7464" max="7464" width="20.7109375" style="1" customWidth="1"/>
    <col min="7465" max="7466" width="21.28515625" style="1" customWidth="1"/>
    <col min="7467" max="7467" width="16.140625" style="1" customWidth="1"/>
    <col min="7468" max="7680" width="11.42578125" style="1"/>
    <col min="7681" max="7681" width="2.7109375" style="1" customWidth="1"/>
    <col min="7682" max="7682" width="13" style="1" customWidth="1"/>
    <col min="7683" max="7683" width="8.140625" style="1" customWidth="1"/>
    <col min="7684" max="7684" width="23.85546875" style="1" customWidth="1"/>
    <col min="7685" max="7685" width="16.28515625" style="1" customWidth="1"/>
    <col min="7686" max="7686" width="19.85546875" style="1" customWidth="1"/>
    <col min="7687" max="7687" width="19.5703125" style="1" customWidth="1"/>
    <col min="7688" max="7688" width="18.28515625" style="1" customWidth="1"/>
    <col min="7689" max="7689" width="19.85546875" style="1" customWidth="1"/>
    <col min="7690" max="7690" width="19.5703125" style="1" customWidth="1"/>
    <col min="7691" max="7691" width="18.28515625" style="1" customWidth="1"/>
    <col min="7692" max="7692" width="14.5703125" style="1" customWidth="1"/>
    <col min="7693" max="7693" width="20.28515625" style="1" customWidth="1"/>
    <col min="7694" max="7694" width="24.140625" style="1" customWidth="1"/>
    <col min="7695" max="7695" width="26.85546875" style="1" customWidth="1"/>
    <col min="7696" max="7696" width="10" style="1" customWidth="1"/>
    <col min="7697" max="7697" width="15.5703125" style="1" customWidth="1"/>
    <col min="7698" max="7698" width="8.5703125" style="1" customWidth="1"/>
    <col min="7699" max="7699" width="15.140625" style="1" customWidth="1"/>
    <col min="7700" max="7700" width="14.85546875" style="1" customWidth="1"/>
    <col min="7701" max="7701" width="13.5703125" style="1" customWidth="1"/>
    <col min="7702" max="7702" width="8.5703125" style="1" customWidth="1"/>
    <col min="7703" max="7703" width="15.140625" style="1" customWidth="1"/>
    <col min="7704" max="7704" width="14.85546875" style="1" customWidth="1"/>
    <col min="7705" max="7705" width="13.5703125" style="1" customWidth="1"/>
    <col min="7706" max="7706" width="10.7109375" style="1" customWidth="1"/>
    <col min="7707" max="7707" width="10" style="1" customWidth="1"/>
    <col min="7708" max="7709" width="19.7109375" style="1" customWidth="1"/>
    <col min="7710" max="7712" width="8.85546875" style="1" customWidth="1"/>
    <col min="7713" max="7713" width="15.5703125" style="1" customWidth="1"/>
    <col min="7714" max="7714" width="22.85546875" style="1" customWidth="1"/>
    <col min="7715" max="7715" width="19.42578125" style="1" customWidth="1"/>
    <col min="7716" max="7716" width="22" style="1" customWidth="1"/>
    <col min="7717" max="7717" width="24.140625" style="1" customWidth="1"/>
    <col min="7718" max="7719" width="27.7109375" style="1" customWidth="1"/>
    <col min="7720" max="7720" width="20.7109375" style="1" customWidth="1"/>
    <col min="7721" max="7722" width="21.28515625" style="1" customWidth="1"/>
    <col min="7723" max="7723" width="16.140625" style="1" customWidth="1"/>
    <col min="7724" max="7936" width="11.42578125" style="1"/>
    <col min="7937" max="7937" width="2.7109375" style="1" customWidth="1"/>
    <col min="7938" max="7938" width="13" style="1" customWidth="1"/>
    <col min="7939" max="7939" width="8.140625" style="1" customWidth="1"/>
    <col min="7940" max="7940" width="23.85546875" style="1" customWidth="1"/>
    <col min="7941" max="7941" width="16.28515625" style="1" customWidth="1"/>
    <col min="7942" max="7942" width="19.85546875" style="1" customWidth="1"/>
    <col min="7943" max="7943" width="19.5703125" style="1" customWidth="1"/>
    <col min="7944" max="7944" width="18.28515625" style="1" customWidth="1"/>
    <col min="7945" max="7945" width="19.85546875" style="1" customWidth="1"/>
    <col min="7946" max="7946" width="19.5703125" style="1" customWidth="1"/>
    <col min="7947" max="7947" width="18.28515625" style="1" customWidth="1"/>
    <col min="7948" max="7948" width="14.5703125" style="1" customWidth="1"/>
    <col min="7949" max="7949" width="20.28515625" style="1" customWidth="1"/>
    <col min="7950" max="7950" width="24.140625" style="1" customWidth="1"/>
    <col min="7951" max="7951" width="26.85546875" style="1" customWidth="1"/>
    <col min="7952" max="7952" width="10" style="1" customWidth="1"/>
    <col min="7953" max="7953" width="15.5703125" style="1" customWidth="1"/>
    <col min="7954" max="7954" width="8.5703125" style="1" customWidth="1"/>
    <col min="7955" max="7955" width="15.140625" style="1" customWidth="1"/>
    <col min="7956" max="7956" width="14.85546875" style="1" customWidth="1"/>
    <col min="7957" max="7957" width="13.5703125" style="1" customWidth="1"/>
    <col min="7958" max="7958" width="8.5703125" style="1" customWidth="1"/>
    <col min="7959" max="7959" width="15.140625" style="1" customWidth="1"/>
    <col min="7960" max="7960" width="14.85546875" style="1" customWidth="1"/>
    <col min="7961" max="7961" width="13.5703125" style="1" customWidth="1"/>
    <col min="7962" max="7962" width="10.7109375" style="1" customWidth="1"/>
    <col min="7963" max="7963" width="10" style="1" customWidth="1"/>
    <col min="7964" max="7965" width="19.7109375" style="1" customWidth="1"/>
    <col min="7966" max="7968" width="8.85546875" style="1" customWidth="1"/>
    <col min="7969" max="7969" width="15.5703125" style="1" customWidth="1"/>
    <col min="7970" max="7970" width="22.85546875" style="1" customWidth="1"/>
    <col min="7971" max="7971" width="19.42578125" style="1" customWidth="1"/>
    <col min="7972" max="7972" width="22" style="1" customWidth="1"/>
    <col min="7973" max="7973" width="24.140625" style="1" customWidth="1"/>
    <col min="7974" max="7975" width="27.7109375" style="1" customWidth="1"/>
    <col min="7976" max="7976" width="20.7109375" style="1" customWidth="1"/>
    <col min="7977" max="7978" width="21.28515625" style="1" customWidth="1"/>
    <col min="7979" max="7979" width="16.140625" style="1" customWidth="1"/>
    <col min="7980" max="8192" width="11.42578125" style="1"/>
    <col min="8193" max="8193" width="2.7109375" style="1" customWidth="1"/>
    <col min="8194" max="8194" width="13" style="1" customWidth="1"/>
    <col min="8195" max="8195" width="8.140625" style="1" customWidth="1"/>
    <col min="8196" max="8196" width="23.85546875" style="1" customWidth="1"/>
    <col min="8197" max="8197" width="16.28515625" style="1" customWidth="1"/>
    <col min="8198" max="8198" width="19.85546875" style="1" customWidth="1"/>
    <col min="8199" max="8199" width="19.5703125" style="1" customWidth="1"/>
    <col min="8200" max="8200" width="18.28515625" style="1" customWidth="1"/>
    <col min="8201" max="8201" width="19.85546875" style="1" customWidth="1"/>
    <col min="8202" max="8202" width="19.5703125" style="1" customWidth="1"/>
    <col min="8203" max="8203" width="18.28515625" style="1" customWidth="1"/>
    <col min="8204" max="8204" width="14.5703125" style="1" customWidth="1"/>
    <col min="8205" max="8205" width="20.28515625" style="1" customWidth="1"/>
    <col min="8206" max="8206" width="24.140625" style="1" customWidth="1"/>
    <col min="8207" max="8207" width="26.85546875" style="1" customWidth="1"/>
    <col min="8208" max="8208" width="10" style="1" customWidth="1"/>
    <col min="8209" max="8209" width="15.5703125" style="1" customWidth="1"/>
    <col min="8210" max="8210" width="8.5703125" style="1" customWidth="1"/>
    <col min="8211" max="8211" width="15.140625" style="1" customWidth="1"/>
    <col min="8212" max="8212" width="14.85546875" style="1" customWidth="1"/>
    <col min="8213" max="8213" width="13.5703125" style="1" customWidth="1"/>
    <col min="8214" max="8214" width="8.5703125" style="1" customWidth="1"/>
    <col min="8215" max="8215" width="15.140625" style="1" customWidth="1"/>
    <col min="8216" max="8216" width="14.85546875" style="1" customWidth="1"/>
    <col min="8217" max="8217" width="13.5703125" style="1" customWidth="1"/>
    <col min="8218" max="8218" width="10.7109375" style="1" customWidth="1"/>
    <col min="8219" max="8219" width="10" style="1" customWidth="1"/>
    <col min="8220" max="8221" width="19.7109375" style="1" customWidth="1"/>
    <col min="8222" max="8224" width="8.85546875" style="1" customWidth="1"/>
    <col min="8225" max="8225" width="15.5703125" style="1" customWidth="1"/>
    <col min="8226" max="8226" width="22.85546875" style="1" customWidth="1"/>
    <col min="8227" max="8227" width="19.42578125" style="1" customWidth="1"/>
    <col min="8228" max="8228" width="22" style="1" customWidth="1"/>
    <col min="8229" max="8229" width="24.140625" style="1" customWidth="1"/>
    <col min="8230" max="8231" width="27.7109375" style="1" customWidth="1"/>
    <col min="8232" max="8232" width="20.7109375" style="1" customWidth="1"/>
    <col min="8233" max="8234" width="21.28515625" style="1" customWidth="1"/>
    <col min="8235" max="8235" width="16.140625" style="1" customWidth="1"/>
    <col min="8236" max="8448" width="11.42578125" style="1"/>
    <col min="8449" max="8449" width="2.7109375" style="1" customWidth="1"/>
    <col min="8450" max="8450" width="13" style="1" customWidth="1"/>
    <col min="8451" max="8451" width="8.140625" style="1" customWidth="1"/>
    <col min="8452" max="8452" width="23.85546875" style="1" customWidth="1"/>
    <col min="8453" max="8453" width="16.28515625" style="1" customWidth="1"/>
    <col min="8454" max="8454" width="19.85546875" style="1" customWidth="1"/>
    <col min="8455" max="8455" width="19.5703125" style="1" customWidth="1"/>
    <col min="8456" max="8456" width="18.28515625" style="1" customWidth="1"/>
    <col min="8457" max="8457" width="19.85546875" style="1" customWidth="1"/>
    <col min="8458" max="8458" width="19.5703125" style="1" customWidth="1"/>
    <col min="8459" max="8459" width="18.28515625" style="1" customWidth="1"/>
    <col min="8460" max="8460" width="14.5703125" style="1" customWidth="1"/>
    <col min="8461" max="8461" width="20.28515625" style="1" customWidth="1"/>
    <col min="8462" max="8462" width="24.140625" style="1" customWidth="1"/>
    <col min="8463" max="8463" width="26.85546875" style="1" customWidth="1"/>
    <col min="8464" max="8464" width="10" style="1" customWidth="1"/>
    <col min="8465" max="8465" width="15.5703125" style="1" customWidth="1"/>
    <col min="8466" max="8466" width="8.5703125" style="1" customWidth="1"/>
    <col min="8467" max="8467" width="15.140625" style="1" customWidth="1"/>
    <col min="8468" max="8468" width="14.85546875" style="1" customWidth="1"/>
    <col min="8469" max="8469" width="13.5703125" style="1" customWidth="1"/>
    <col min="8470" max="8470" width="8.5703125" style="1" customWidth="1"/>
    <col min="8471" max="8471" width="15.140625" style="1" customWidth="1"/>
    <col min="8472" max="8472" width="14.85546875" style="1" customWidth="1"/>
    <col min="8473" max="8473" width="13.5703125" style="1" customWidth="1"/>
    <col min="8474" max="8474" width="10.7109375" style="1" customWidth="1"/>
    <col min="8475" max="8475" width="10" style="1" customWidth="1"/>
    <col min="8476" max="8477" width="19.7109375" style="1" customWidth="1"/>
    <col min="8478" max="8480" width="8.85546875" style="1" customWidth="1"/>
    <col min="8481" max="8481" width="15.5703125" style="1" customWidth="1"/>
    <col min="8482" max="8482" width="22.85546875" style="1" customWidth="1"/>
    <col min="8483" max="8483" width="19.42578125" style="1" customWidth="1"/>
    <col min="8484" max="8484" width="22" style="1" customWidth="1"/>
    <col min="8485" max="8485" width="24.140625" style="1" customWidth="1"/>
    <col min="8486" max="8487" width="27.7109375" style="1" customWidth="1"/>
    <col min="8488" max="8488" width="20.7109375" style="1" customWidth="1"/>
    <col min="8489" max="8490" width="21.28515625" style="1" customWidth="1"/>
    <col min="8491" max="8491" width="16.140625" style="1" customWidth="1"/>
    <col min="8492" max="8704" width="11.42578125" style="1"/>
    <col min="8705" max="8705" width="2.7109375" style="1" customWidth="1"/>
    <col min="8706" max="8706" width="13" style="1" customWidth="1"/>
    <col min="8707" max="8707" width="8.140625" style="1" customWidth="1"/>
    <col min="8708" max="8708" width="23.85546875" style="1" customWidth="1"/>
    <col min="8709" max="8709" width="16.28515625" style="1" customWidth="1"/>
    <col min="8710" max="8710" width="19.85546875" style="1" customWidth="1"/>
    <col min="8711" max="8711" width="19.5703125" style="1" customWidth="1"/>
    <col min="8712" max="8712" width="18.28515625" style="1" customWidth="1"/>
    <col min="8713" max="8713" width="19.85546875" style="1" customWidth="1"/>
    <col min="8714" max="8714" width="19.5703125" style="1" customWidth="1"/>
    <col min="8715" max="8715" width="18.28515625" style="1" customWidth="1"/>
    <col min="8716" max="8716" width="14.5703125" style="1" customWidth="1"/>
    <col min="8717" max="8717" width="20.28515625" style="1" customWidth="1"/>
    <col min="8718" max="8718" width="24.140625" style="1" customWidth="1"/>
    <col min="8719" max="8719" width="26.85546875" style="1" customWidth="1"/>
    <col min="8720" max="8720" width="10" style="1" customWidth="1"/>
    <col min="8721" max="8721" width="15.5703125" style="1" customWidth="1"/>
    <col min="8722" max="8722" width="8.5703125" style="1" customWidth="1"/>
    <col min="8723" max="8723" width="15.140625" style="1" customWidth="1"/>
    <col min="8724" max="8724" width="14.85546875" style="1" customWidth="1"/>
    <col min="8725" max="8725" width="13.5703125" style="1" customWidth="1"/>
    <col min="8726" max="8726" width="8.5703125" style="1" customWidth="1"/>
    <col min="8727" max="8727" width="15.140625" style="1" customWidth="1"/>
    <col min="8728" max="8728" width="14.85546875" style="1" customWidth="1"/>
    <col min="8729" max="8729" width="13.5703125" style="1" customWidth="1"/>
    <col min="8730" max="8730" width="10.7109375" style="1" customWidth="1"/>
    <col min="8731" max="8731" width="10" style="1" customWidth="1"/>
    <col min="8732" max="8733" width="19.7109375" style="1" customWidth="1"/>
    <col min="8734" max="8736" width="8.85546875" style="1" customWidth="1"/>
    <col min="8737" max="8737" width="15.5703125" style="1" customWidth="1"/>
    <col min="8738" max="8738" width="22.85546875" style="1" customWidth="1"/>
    <col min="8739" max="8739" width="19.42578125" style="1" customWidth="1"/>
    <col min="8740" max="8740" width="22" style="1" customWidth="1"/>
    <col min="8741" max="8741" width="24.140625" style="1" customWidth="1"/>
    <col min="8742" max="8743" width="27.7109375" style="1" customWidth="1"/>
    <col min="8744" max="8744" width="20.7109375" style="1" customWidth="1"/>
    <col min="8745" max="8746" width="21.28515625" style="1" customWidth="1"/>
    <col min="8747" max="8747" width="16.140625" style="1" customWidth="1"/>
    <col min="8748" max="8960" width="11.42578125" style="1"/>
    <col min="8961" max="8961" width="2.7109375" style="1" customWidth="1"/>
    <col min="8962" max="8962" width="13" style="1" customWidth="1"/>
    <col min="8963" max="8963" width="8.140625" style="1" customWidth="1"/>
    <col min="8964" max="8964" width="23.85546875" style="1" customWidth="1"/>
    <col min="8965" max="8965" width="16.28515625" style="1" customWidth="1"/>
    <col min="8966" max="8966" width="19.85546875" style="1" customWidth="1"/>
    <col min="8967" max="8967" width="19.5703125" style="1" customWidth="1"/>
    <col min="8968" max="8968" width="18.28515625" style="1" customWidth="1"/>
    <col min="8969" max="8969" width="19.85546875" style="1" customWidth="1"/>
    <col min="8970" max="8970" width="19.5703125" style="1" customWidth="1"/>
    <col min="8971" max="8971" width="18.28515625" style="1" customWidth="1"/>
    <col min="8972" max="8972" width="14.5703125" style="1" customWidth="1"/>
    <col min="8973" max="8973" width="20.28515625" style="1" customWidth="1"/>
    <col min="8974" max="8974" width="24.140625" style="1" customWidth="1"/>
    <col min="8975" max="8975" width="26.85546875" style="1" customWidth="1"/>
    <col min="8976" max="8976" width="10" style="1" customWidth="1"/>
    <col min="8977" max="8977" width="15.5703125" style="1" customWidth="1"/>
    <col min="8978" max="8978" width="8.5703125" style="1" customWidth="1"/>
    <col min="8979" max="8979" width="15.140625" style="1" customWidth="1"/>
    <col min="8980" max="8980" width="14.85546875" style="1" customWidth="1"/>
    <col min="8981" max="8981" width="13.5703125" style="1" customWidth="1"/>
    <col min="8982" max="8982" width="8.5703125" style="1" customWidth="1"/>
    <col min="8983" max="8983" width="15.140625" style="1" customWidth="1"/>
    <col min="8984" max="8984" width="14.85546875" style="1" customWidth="1"/>
    <col min="8985" max="8985" width="13.5703125" style="1" customWidth="1"/>
    <col min="8986" max="8986" width="10.7109375" style="1" customWidth="1"/>
    <col min="8987" max="8987" width="10" style="1" customWidth="1"/>
    <col min="8988" max="8989" width="19.7109375" style="1" customWidth="1"/>
    <col min="8990" max="8992" width="8.85546875" style="1" customWidth="1"/>
    <col min="8993" max="8993" width="15.5703125" style="1" customWidth="1"/>
    <col min="8994" max="8994" width="22.85546875" style="1" customWidth="1"/>
    <col min="8995" max="8995" width="19.42578125" style="1" customWidth="1"/>
    <col min="8996" max="8996" width="22" style="1" customWidth="1"/>
    <col min="8997" max="8997" width="24.140625" style="1" customWidth="1"/>
    <col min="8998" max="8999" width="27.7109375" style="1" customWidth="1"/>
    <col min="9000" max="9000" width="20.7109375" style="1" customWidth="1"/>
    <col min="9001" max="9002" width="21.28515625" style="1" customWidth="1"/>
    <col min="9003" max="9003" width="16.140625" style="1" customWidth="1"/>
    <col min="9004" max="9216" width="11.42578125" style="1"/>
    <col min="9217" max="9217" width="2.7109375" style="1" customWidth="1"/>
    <col min="9218" max="9218" width="13" style="1" customWidth="1"/>
    <col min="9219" max="9219" width="8.140625" style="1" customWidth="1"/>
    <col min="9220" max="9220" width="23.85546875" style="1" customWidth="1"/>
    <col min="9221" max="9221" width="16.28515625" style="1" customWidth="1"/>
    <col min="9222" max="9222" width="19.85546875" style="1" customWidth="1"/>
    <col min="9223" max="9223" width="19.5703125" style="1" customWidth="1"/>
    <col min="9224" max="9224" width="18.28515625" style="1" customWidth="1"/>
    <col min="9225" max="9225" width="19.85546875" style="1" customWidth="1"/>
    <col min="9226" max="9226" width="19.5703125" style="1" customWidth="1"/>
    <col min="9227" max="9227" width="18.28515625" style="1" customWidth="1"/>
    <col min="9228" max="9228" width="14.5703125" style="1" customWidth="1"/>
    <col min="9229" max="9229" width="20.28515625" style="1" customWidth="1"/>
    <col min="9230" max="9230" width="24.140625" style="1" customWidth="1"/>
    <col min="9231" max="9231" width="26.85546875" style="1" customWidth="1"/>
    <col min="9232" max="9232" width="10" style="1" customWidth="1"/>
    <col min="9233" max="9233" width="15.5703125" style="1" customWidth="1"/>
    <col min="9234" max="9234" width="8.5703125" style="1" customWidth="1"/>
    <col min="9235" max="9235" width="15.140625" style="1" customWidth="1"/>
    <col min="9236" max="9236" width="14.85546875" style="1" customWidth="1"/>
    <col min="9237" max="9237" width="13.5703125" style="1" customWidth="1"/>
    <col min="9238" max="9238" width="8.5703125" style="1" customWidth="1"/>
    <col min="9239" max="9239" width="15.140625" style="1" customWidth="1"/>
    <col min="9240" max="9240" width="14.85546875" style="1" customWidth="1"/>
    <col min="9241" max="9241" width="13.5703125" style="1" customWidth="1"/>
    <col min="9242" max="9242" width="10.7109375" style="1" customWidth="1"/>
    <col min="9243" max="9243" width="10" style="1" customWidth="1"/>
    <col min="9244" max="9245" width="19.7109375" style="1" customWidth="1"/>
    <col min="9246" max="9248" width="8.85546875" style="1" customWidth="1"/>
    <col min="9249" max="9249" width="15.5703125" style="1" customWidth="1"/>
    <col min="9250" max="9250" width="22.85546875" style="1" customWidth="1"/>
    <col min="9251" max="9251" width="19.42578125" style="1" customWidth="1"/>
    <col min="9252" max="9252" width="22" style="1" customWidth="1"/>
    <col min="9253" max="9253" width="24.140625" style="1" customWidth="1"/>
    <col min="9254" max="9255" width="27.7109375" style="1" customWidth="1"/>
    <col min="9256" max="9256" width="20.7109375" style="1" customWidth="1"/>
    <col min="9257" max="9258" width="21.28515625" style="1" customWidth="1"/>
    <col min="9259" max="9259" width="16.140625" style="1" customWidth="1"/>
    <col min="9260" max="9472" width="11.42578125" style="1"/>
    <col min="9473" max="9473" width="2.7109375" style="1" customWidth="1"/>
    <col min="9474" max="9474" width="13" style="1" customWidth="1"/>
    <col min="9475" max="9475" width="8.140625" style="1" customWidth="1"/>
    <col min="9476" max="9476" width="23.85546875" style="1" customWidth="1"/>
    <col min="9477" max="9477" width="16.28515625" style="1" customWidth="1"/>
    <col min="9478" max="9478" width="19.85546875" style="1" customWidth="1"/>
    <col min="9479" max="9479" width="19.5703125" style="1" customWidth="1"/>
    <col min="9480" max="9480" width="18.28515625" style="1" customWidth="1"/>
    <col min="9481" max="9481" width="19.85546875" style="1" customWidth="1"/>
    <col min="9482" max="9482" width="19.5703125" style="1" customWidth="1"/>
    <col min="9483" max="9483" width="18.28515625" style="1" customWidth="1"/>
    <col min="9484" max="9484" width="14.5703125" style="1" customWidth="1"/>
    <col min="9485" max="9485" width="20.28515625" style="1" customWidth="1"/>
    <col min="9486" max="9486" width="24.140625" style="1" customWidth="1"/>
    <col min="9487" max="9487" width="26.85546875" style="1" customWidth="1"/>
    <col min="9488" max="9488" width="10" style="1" customWidth="1"/>
    <col min="9489" max="9489" width="15.5703125" style="1" customWidth="1"/>
    <col min="9490" max="9490" width="8.5703125" style="1" customWidth="1"/>
    <col min="9491" max="9491" width="15.140625" style="1" customWidth="1"/>
    <col min="9492" max="9492" width="14.85546875" style="1" customWidth="1"/>
    <col min="9493" max="9493" width="13.5703125" style="1" customWidth="1"/>
    <col min="9494" max="9494" width="8.5703125" style="1" customWidth="1"/>
    <col min="9495" max="9495" width="15.140625" style="1" customWidth="1"/>
    <col min="9496" max="9496" width="14.85546875" style="1" customWidth="1"/>
    <col min="9497" max="9497" width="13.5703125" style="1" customWidth="1"/>
    <col min="9498" max="9498" width="10.7109375" style="1" customWidth="1"/>
    <col min="9499" max="9499" width="10" style="1" customWidth="1"/>
    <col min="9500" max="9501" width="19.7109375" style="1" customWidth="1"/>
    <col min="9502" max="9504" width="8.85546875" style="1" customWidth="1"/>
    <col min="9505" max="9505" width="15.5703125" style="1" customWidth="1"/>
    <col min="9506" max="9506" width="22.85546875" style="1" customWidth="1"/>
    <col min="9507" max="9507" width="19.42578125" style="1" customWidth="1"/>
    <col min="9508" max="9508" width="22" style="1" customWidth="1"/>
    <col min="9509" max="9509" width="24.140625" style="1" customWidth="1"/>
    <col min="9510" max="9511" width="27.7109375" style="1" customWidth="1"/>
    <col min="9512" max="9512" width="20.7109375" style="1" customWidth="1"/>
    <col min="9513" max="9514" width="21.28515625" style="1" customWidth="1"/>
    <col min="9515" max="9515" width="16.140625" style="1" customWidth="1"/>
    <col min="9516" max="9728" width="11.42578125" style="1"/>
    <col min="9729" max="9729" width="2.7109375" style="1" customWidth="1"/>
    <col min="9730" max="9730" width="13" style="1" customWidth="1"/>
    <col min="9731" max="9731" width="8.140625" style="1" customWidth="1"/>
    <col min="9732" max="9732" width="23.85546875" style="1" customWidth="1"/>
    <col min="9733" max="9733" width="16.28515625" style="1" customWidth="1"/>
    <col min="9734" max="9734" width="19.85546875" style="1" customWidth="1"/>
    <col min="9735" max="9735" width="19.5703125" style="1" customWidth="1"/>
    <col min="9736" max="9736" width="18.28515625" style="1" customWidth="1"/>
    <col min="9737" max="9737" width="19.85546875" style="1" customWidth="1"/>
    <col min="9738" max="9738" width="19.5703125" style="1" customWidth="1"/>
    <col min="9739" max="9739" width="18.28515625" style="1" customWidth="1"/>
    <col min="9740" max="9740" width="14.5703125" style="1" customWidth="1"/>
    <col min="9741" max="9741" width="20.28515625" style="1" customWidth="1"/>
    <col min="9742" max="9742" width="24.140625" style="1" customWidth="1"/>
    <col min="9743" max="9743" width="26.85546875" style="1" customWidth="1"/>
    <col min="9744" max="9744" width="10" style="1" customWidth="1"/>
    <col min="9745" max="9745" width="15.5703125" style="1" customWidth="1"/>
    <col min="9746" max="9746" width="8.5703125" style="1" customWidth="1"/>
    <col min="9747" max="9747" width="15.140625" style="1" customWidth="1"/>
    <col min="9748" max="9748" width="14.85546875" style="1" customWidth="1"/>
    <col min="9749" max="9749" width="13.5703125" style="1" customWidth="1"/>
    <col min="9750" max="9750" width="8.5703125" style="1" customWidth="1"/>
    <col min="9751" max="9751" width="15.140625" style="1" customWidth="1"/>
    <col min="9752" max="9752" width="14.85546875" style="1" customWidth="1"/>
    <col min="9753" max="9753" width="13.5703125" style="1" customWidth="1"/>
    <col min="9754" max="9754" width="10.7109375" style="1" customWidth="1"/>
    <col min="9755" max="9755" width="10" style="1" customWidth="1"/>
    <col min="9756" max="9757" width="19.7109375" style="1" customWidth="1"/>
    <col min="9758" max="9760" width="8.85546875" style="1" customWidth="1"/>
    <col min="9761" max="9761" width="15.5703125" style="1" customWidth="1"/>
    <col min="9762" max="9762" width="22.85546875" style="1" customWidth="1"/>
    <col min="9763" max="9763" width="19.42578125" style="1" customWidth="1"/>
    <col min="9764" max="9764" width="22" style="1" customWidth="1"/>
    <col min="9765" max="9765" width="24.140625" style="1" customWidth="1"/>
    <col min="9766" max="9767" width="27.7109375" style="1" customWidth="1"/>
    <col min="9768" max="9768" width="20.7109375" style="1" customWidth="1"/>
    <col min="9769" max="9770" width="21.28515625" style="1" customWidth="1"/>
    <col min="9771" max="9771" width="16.140625" style="1" customWidth="1"/>
    <col min="9772" max="9984" width="11.42578125" style="1"/>
    <col min="9985" max="9985" width="2.7109375" style="1" customWidth="1"/>
    <col min="9986" max="9986" width="13" style="1" customWidth="1"/>
    <col min="9987" max="9987" width="8.140625" style="1" customWidth="1"/>
    <col min="9988" max="9988" width="23.85546875" style="1" customWidth="1"/>
    <col min="9989" max="9989" width="16.28515625" style="1" customWidth="1"/>
    <col min="9990" max="9990" width="19.85546875" style="1" customWidth="1"/>
    <col min="9991" max="9991" width="19.5703125" style="1" customWidth="1"/>
    <col min="9992" max="9992" width="18.28515625" style="1" customWidth="1"/>
    <col min="9993" max="9993" width="19.85546875" style="1" customWidth="1"/>
    <col min="9994" max="9994" width="19.5703125" style="1" customWidth="1"/>
    <col min="9995" max="9995" width="18.28515625" style="1" customWidth="1"/>
    <col min="9996" max="9996" width="14.5703125" style="1" customWidth="1"/>
    <col min="9997" max="9997" width="20.28515625" style="1" customWidth="1"/>
    <col min="9998" max="9998" width="24.140625" style="1" customWidth="1"/>
    <col min="9999" max="9999" width="26.85546875" style="1" customWidth="1"/>
    <col min="10000" max="10000" width="10" style="1" customWidth="1"/>
    <col min="10001" max="10001" width="15.5703125" style="1" customWidth="1"/>
    <col min="10002" max="10002" width="8.5703125" style="1" customWidth="1"/>
    <col min="10003" max="10003" width="15.140625" style="1" customWidth="1"/>
    <col min="10004" max="10004" width="14.85546875" style="1" customWidth="1"/>
    <col min="10005" max="10005" width="13.5703125" style="1" customWidth="1"/>
    <col min="10006" max="10006" width="8.5703125" style="1" customWidth="1"/>
    <col min="10007" max="10007" width="15.140625" style="1" customWidth="1"/>
    <col min="10008" max="10008" width="14.85546875" style="1" customWidth="1"/>
    <col min="10009" max="10009" width="13.5703125" style="1" customWidth="1"/>
    <col min="10010" max="10010" width="10.7109375" style="1" customWidth="1"/>
    <col min="10011" max="10011" width="10" style="1" customWidth="1"/>
    <col min="10012" max="10013" width="19.7109375" style="1" customWidth="1"/>
    <col min="10014" max="10016" width="8.85546875" style="1" customWidth="1"/>
    <col min="10017" max="10017" width="15.5703125" style="1" customWidth="1"/>
    <col min="10018" max="10018" width="22.85546875" style="1" customWidth="1"/>
    <col min="10019" max="10019" width="19.42578125" style="1" customWidth="1"/>
    <col min="10020" max="10020" width="22" style="1" customWidth="1"/>
    <col min="10021" max="10021" width="24.140625" style="1" customWidth="1"/>
    <col min="10022" max="10023" width="27.7109375" style="1" customWidth="1"/>
    <col min="10024" max="10024" width="20.7109375" style="1" customWidth="1"/>
    <col min="10025" max="10026" width="21.28515625" style="1" customWidth="1"/>
    <col min="10027" max="10027" width="16.140625" style="1" customWidth="1"/>
    <col min="10028" max="10240" width="11.42578125" style="1"/>
    <col min="10241" max="10241" width="2.7109375" style="1" customWidth="1"/>
    <col min="10242" max="10242" width="13" style="1" customWidth="1"/>
    <col min="10243" max="10243" width="8.140625" style="1" customWidth="1"/>
    <col min="10244" max="10244" width="23.85546875" style="1" customWidth="1"/>
    <col min="10245" max="10245" width="16.28515625" style="1" customWidth="1"/>
    <col min="10246" max="10246" width="19.85546875" style="1" customWidth="1"/>
    <col min="10247" max="10247" width="19.5703125" style="1" customWidth="1"/>
    <col min="10248" max="10248" width="18.28515625" style="1" customWidth="1"/>
    <col min="10249" max="10249" width="19.85546875" style="1" customWidth="1"/>
    <col min="10250" max="10250" width="19.5703125" style="1" customWidth="1"/>
    <col min="10251" max="10251" width="18.28515625" style="1" customWidth="1"/>
    <col min="10252" max="10252" width="14.5703125" style="1" customWidth="1"/>
    <col min="10253" max="10253" width="20.28515625" style="1" customWidth="1"/>
    <col min="10254" max="10254" width="24.140625" style="1" customWidth="1"/>
    <col min="10255" max="10255" width="26.85546875" style="1" customWidth="1"/>
    <col min="10256" max="10256" width="10" style="1" customWidth="1"/>
    <col min="10257" max="10257" width="15.5703125" style="1" customWidth="1"/>
    <col min="10258" max="10258" width="8.5703125" style="1" customWidth="1"/>
    <col min="10259" max="10259" width="15.140625" style="1" customWidth="1"/>
    <col min="10260" max="10260" width="14.85546875" style="1" customWidth="1"/>
    <col min="10261" max="10261" width="13.5703125" style="1" customWidth="1"/>
    <col min="10262" max="10262" width="8.5703125" style="1" customWidth="1"/>
    <col min="10263" max="10263" width="15.140625" style="1" customWidth="1"/>
    <col min="10264" max="10264" width="14.85546875" style="1" customWidth="1"/>
    <col min="10265" max="10265" width="13.5703125" style="1" customWidth="1"/>
    <col min="10266" max="10266" width="10.7109375" style="1" customWidth="1"/>
    <col min="10267" max="10267" width="10" style="1" customWidth="1"/>
    <col min="10268" max="10269" width="19.7109375" style="1" customWidth="1"/>
    <col min="10270" max="10272" width="8.85546875" style="1" customWidth="1"/>
    <col min="10273" max="10273" width="15.5703125" style="1" customWidth="1"/>
    <col min="10274" max="10274" width="22.85546875" style="1" customWidth="1"/>
    <col min="10275" max="10275" width="19.42578125" style="1" customWidth="1"/>
    <col min="10276" max="10276" width="22" style="1" customWidth="1"/>
    <col min="10277" max="10277" width="24.140625" style="1" customWidth="1"/>
    <col min="10278" max="10279" width="27.7109375" style="1" customWidth="1"/>
    <col min="10280" max="10280" width="20.7109375" style="1" customWidth="1"/>
    <col min="10281" max="10282" width="21.28515625" style="1" customWidth="1"/>
    <col min="10283" max="10283" width="16.140625" style="1" customWidth="1"/>
    <col min="10284" max="10496" width="11.42578125" style="1"/>
    <col min="10497" max="10497" width="2.7109375" style="1" customWidth="1"/>
    <col min="10498" max="10498" width="13" style="1" customWidth="1"/>
    <col min="10499" max="10499" width="8.140625" style="1" customWidth="1"/>
    <col min="10500" max="10500" width="23.85546875" style="1" customWidth="1"/>
    <col min="10501" max="10501" width="16.28515625" style="1" customWidth="1"/>
    <col min="10502" max="10502" width="19.85546875" style="1" customWidth="1"/>
    <col min="10503" max="10503" width="19.5703125" style="1" customWidth="1"/>
    <col min="10504" max="10504" width="18.28515625" style="1" customWidth="1"/>
    <col min="10505" max="10505" width="19.85546875" style="1" customWidth="1"/>
    <col min="10506" max="10506" width="19.5703125" style="1" customWidth="1"/>
    <col min="10507" max="10507" width="18.28515625" style="1" customWidth="1"/>
    <col min="10508" max="10508" width="14.5703125" style="1" customWidth="1"/>
    <col min="10509" max="10509" width="20.28515625" style="1" customWidth="1"/>
    <col min="10510" max="10510" width="24.140625" style="1" customWidth="1"/>
    <col min="10511" max="10511" width="26.85546875" style="1" customWidth="1"/>
    <col min="10512" max="10512" width="10" style="1" customWidth="1"/>
    <col min="10513" max="10513" width="15.5703125" style="1" customWidth="1"/>
    <col min="10514" max="10514" width="8.5703125" style="1" customWidth="1"/>
    <col min="10515" max="10515" width="15.140625" style="1" customWidth="1"/>
    <col min="10516" max="10516" width="14.85546875" style="1" customWidth="1"/>
    <col min="10517" max="10517" width="13.5703125" style="1" customWidth="1"/>
    <col min="10518" max="10518" width="8.5703125" style="1" customWidth="1"/>
    <col min="10519" max="10519" width="15.140625" style="1" customWidth="1"/>
    <col min="10520" max="10520" width="14.85546875" style="1" customWidth="1"/>
    <col min="10521" max="10521" width="13.5703125" style="1" customWidth="1"/>
    <col min="10522" max="10522" width="10.7109375" style="1" customWidth="1"/>
    <col min="10523" max="10523" width="10" style="1" customWidth="1"/>
    <col min="10524" max="10525" width="19.7109375" style="1" customWidth="1"/>
    <col min="10526" max="10528" width="8.85546875" style="1" customWidth="1"/>
    <col min="10529" max="10529" width="15.5703125" style="1" customWidth="1"/>
    <col min="10530" max="10530" width="22.85546875" style="1" customWidth="1"/>
    <col min="10531" max="10531" width="19.42578125" style="1" customWidth="1"/>
    <col min="10532" max="10532" width="22" style="1" customWidth="1"/>
    <col min="10533" max="10533" width="24.140625" style="1" customWidth="1"/>
    <col min="10534" max="10535" width="27.7109375" style="1" customWidth="1"/>
    <col min="10536" max="10536" width="20.7109375" style="1" customWidth="1"/>
    <col min="10537" max="10538" width="21.28515625" style="1" customWidth="1"/>
    <col min="10539" max="10539" width="16.140625" style="1" customWidth="1"/>
    <col min="10540" max="10752" width="11.42578125" style="1"/>
    <col min="10753" max="10753" width="2.7109375" style="1" customWidth="1"/>
    <col min="10754" max="10754" width="13" style="1" customWidth="1"/>
    <col min="10755" max="10755" width="8.140625" style="1" customWidth="1"/>
    <col min="10756" max="10756" width="23.85546875" style="1" customWidth="1"/>
    <col min="10757" max="10757" width="16.28515625" style="1" customWidth="1"/>
    <col min="10758" max="10758" width="19.85546875" style="1" customWidth="1"/>
    <col min="10759" max="10759" width="19.5703125" style="1" customWidth="1"/>
    <col min="10760" max="10760" width="18.28515625" style="1" customWidth="1"/>
    <col min="10761" max="10761" width="19.85546875" style="1" customWidth="1"/>
    <col min="10762" max="10762" width="19.5703125" style="1" customWidth="1"/>
    <col min="10763" max="10763" width="18.28515625" style="1" customWidth="1"/>
    <col min="10764" max="10764" width="14.5703125" style="1" customWidth="1"/>
    <col min="10765" max="10765" width="20.28515625" style="1" customWidth="1"/>
    <col min="10766" max="10766" width="24.140625" style="1" customWidth="1"/>
    <col min="10767" max="10767" width="26.85546875" style="1" customWidth="1"/>
    <col min="10768" max="10768" width="10" style="1" customWidth="1"/>
    <col min="10769" max="10769" width="15.5703125" style="1" customWidth="1"/>
    <col min="10770" max="10770" width="8.5703125" style="1" customWidth="1"/>
    <col min="10771" max="10771" width="15.140625" style="1" customWidth="1"/>
    <col min="10772" max="10772" width="14.85546875" style="1" customWidth="1"/>
    <col min="10773" max="10773" width="13.5703125" style="1" customWidth="1"/>
    <col min="10774" max="10774" width="8.5703125" style="1" customWidth="1"/>
    <col min="10775" max="10775" width="15.140625" style="1" customWidth="1"/>
    <col min="10776" max="10776" width="14.85546875" style="1" customWidth="1"/>
    <col min="10777" max="10777" width="13.5703125" style="1" customWidth="1"/>
    <col min="10778" max="10778" width="10.7109375" style="1" customWidth="1"/>
    <col min="10779" max="10779" width="10" style="1" customWidth="1"/>
    <col min="10780" max="10781" width="19.7109375" style="1" customWidth="1"/>
    <col min="10782" max="10784" width="8.85546875" style="1" customWidth="1"/>
    <col min="10785" max="10785" width="15.5703125" style="1" customWidth="1"/>
    <col min="10786" max="10786" width="22.85546875" style="1" customWidth="1"/>
    <col min="10787" max="10787" width="19.42578125" style="1" customWidth="1"/>
    <col min="10788" max="10788" width="22" style="1" customWidth="1"/>
    <col min="10789" max="10789" width="24.140625" style="1" customWidth="1"/>
    <col min="10790" max="10791" width="27.7109375" style="1" customWidth="1"/>
    <col min="10792" max="10792" width="20.7109375" style="1" customWidth="1"/>
    <col min="10793" max="10794" width="21.28515625" style="1" customWidth="1"/>
    <col min="10795" max="10795" width="16.140625" style="1" customWidth="1"/>
    <col min="10796" max="11008" width="11.42578125" style="1"/>
    <col min="11009" max="11009" width="2.7109375" style="1" customWidth="1"/>
    <col min="11010" max="11010" width="13" style="1" customWidth="1"/>
    <col min="11011" max="11011" width="8.140625" style="1" customWidth="1"/>
    <col min="11012" max="11012" width="23.85546875" style="1" customWidth="1"/>
    <col min="11013" max="11013" width="16.28515625" style="1" customWidth="1"/>
    <col min="11014" max="11014" width="19.85546875" style="1" customWidth="1"/>
    <col min="11015" max="11015" width="19.5703125" style="1" customWidth="1"/>
    <col min="11016" max="11016" width="18.28515625" style="1" customWidth="1"/>
    <col min="11017" max="11017" width="19.85546875" style="1" customWidth="1"/>
    <col min="11018" max="11018" width="19.5703125" style="1" customWidth="1"/>
    <col min="11019" max="11019" width="18.28515625" style="1" customWidth="1"/>
    <col min="11020" max="11020" width="14.5703125" style="1" customWidth="1"/>
    <col min="11021" max="11021" width="20.28515625" style="1" customWidth="1"/>
    <col min="11022" max="11022" width="24.140625" style="1" customWidth="1"/>
    <col min="11023" max="11023" width="26.85546875" style="1" customWidth="1"/>
    <col min="11024" max="11024" width="10" style="1" customWidth="1"/>
    <col min="11025" max="11025" width="15.5703125" style="1" customWidth="1"/>
    <col min="11026" max="11026" width="8.5703125" style="1" customWidth="1"/>
    <col min="11027" max="11027" width="15.140625" style="1" customWidth="1"/>
    <col min="11028" max="11028" width="14.85546875" style="1" customWidth="1"/>
    <col min="11029" max="11029" width="13.5703125" style="1" customWidth="1"/>
    <col min="11030" max="11030" width="8.5703125" style="1" customWidth="1"/>
    <col min="11031" max="11031" width="15.140625" style="1" customWidth="1"/>
    <col min="11032" max="11032" width="14.85546875" style="1" customWidth="1"/>
    <col min="11033" max="11033" width="13.5703125" style="1" customWidth="1"/>
    <col min="11034" max="11034" width="10.7109375" style="1" customWidth="1"/>
    <col min="11035" max="11035" width="10" style="1" customWidth="1"/>
    <col min="11036" max="11037" width="19.7109375" style="1" customWidth="1"/>
    <col min="11038" max="11040" width="8.85546875" style="1" customWidth="1"/>
    <col min="11041" max="11041" width="15.5703125" style="1" customWidth="1"/>
    <col min="11042" max="11042" width="22.85546875" style="1" customWidth="1"/>
    <col min="11043" max="11043" width="19.42578125" style="1" customWidth="1"/>
    <col min="11044" max="11044" width="22" style="1" customWidth="1"/>
    <col min="11045" max="11045" width="24.140625" style="1" customWidth="1"/>
    <col min="11046" max="11047" width="27.7109375" style="1" customWidth="1"/>
    <col min="11048" max="11048" width="20.7109375" style="1" customWidth="1"/>
    <col min="11049" max="11050" width="21.28515625" style="1" customWidth="1"/>
    <col min="11051" max="11051" width="16.140625" style="1" customWidth="1"/>
    <col min="11052" max="11264" width="11.42578125" style="1"/>
    <col min="11265" max="11265" width="2.7109375" style="1" customWidth="1"/>
    <col min="11266" max="11266" width="13" style="1" customWidth="1"/>
    <col min="11267" max="11267" width="8.140625" style="1" customWidth="1"/>
    <col min="11268" max="11268" width="23.85546875" style="1" customWidth="1"/>
    <col min="11269" max="11269" width="16.28515625" style="1" customWidth="1"/>
    <col min="11270" max="11270" width="19.85546875" style="1" customWidth="1"/>
    <col min="11271" max="11271" width="19.5703125" style="1" customWidth="1"/>
    <col min="11272" max="11272" width="18.28515625" style="1" customWidth="1"/>
    <col min="11273" max="11273" width="19.85546875" style="1" customWidth="1"/>
    <col min="11274" max="11274" width="19.5703125" style="1" customWidth="1"/>
    <col min="11275" max="11275" width="18.28515625" style="1" customWidth="1"/>
    <col min="11276" max="11276" width="14.5703125" style="1" customWidth="1"/>
    <col min="11277" max="11277" width="20.28515625" style="1" customWidth="1"/>
    <col min="11278" max="11278" width="24.140625" style="1" customWidth="1"/>
    <col min="11279" max="11279" width="26.85546875" style="1" customWidth="1"/>
    <col min="11280" max="11280" width="10" style="1" customWidth="1"/>
    <col min="11281" max="11281" width="15.5703125" style="1" customWidth="1"/>
    <col min="11282" max="11282" width="8.5703125" style="1" customWidth="1"/>
    <col min="11283" max="11283" width="15.140625" style="1" customWidth="1"/>
    <col min="11284" max="11284" width="14.85546875" style="1" customWidth="1"/>
    <col min="11285" max="11285" width="13.5703125" style="1" customWidth="1"/>
    <col min="11286" max="11286" width="8.5703125" style="1" customWidth="1"/>
    <col min="11287" max="11287" width="15.140625" style="1" customWidth="1"/>
    <col min="11288" max="11288" width="14.85546875" style="1" customWidth="1"/>
    <col min="11289" max="11289" width="13.5703125" style="1" customWidth="1"/>
    <col min="11290" max="11290" width="10.7109375" style="1" customWidth="1"/>
    <col min="11291" max="11291" width="10" style="1" customWidth="1"/>
    <col min="11292" max="11293" width="19.7109375" style="1" customWidth="1"/>
    <col min="11294" max="11296" width="8.85546875" style="1" customWidth="1"/>
    <col min="11297" max="11297" width="15.5703125" style="1" customWidth="1"/>
    <col min="11298" max="11298" width="22.85546875" style="1" customWidth="1"/>
    <col min="11299" max="11299" width="19.42578125" style="1" customWidth="1"/>
    <col min="11300" max="11300" width="22" style="1" customWidth="1"/>
    <col min="11301" max="11301" width="24.140625" style="1" customWidth="1"/>
    <col min="11302" max="11303" width="27.7109375" style="1" customWidth="1"/>
    <col min="11304" max="11304" width="20.7109375" style="1" customWidth="1"/>
    <col min="11305" max="11306" width="21.28515625" style="1" customWidth="1"/>
    <col min="11307" max="11307" width="16.140625" style="1" customWidth="1"/>
    <col min="11308" max="11520" width="11.42578125" style="1"/>
    <col min="11521" max="11521" width="2.7109375" style="1" customWidth="1"/>
    <col min="11522" max="11522" width="13" style="1" customWidth="1"/>
    <col min="11523" max="11523" width="8.140625" style="1" customWidth="1"/>
    <col min="11524" max="11524" width="23.85546875" style="1" customWidth="1"/>
    <col min="11525" max="11525" width="16.28515625" style="1" customWidth="1"/>
    <col min="11526" max="11526" width="19.85546875" style="1" customWidth="1"/>
    <col min="11527" max="11527" width="19.5703125" style="1" customWidth="1"/>
    <col min="11528" max="11528" width="18.28515625" style="1" customWidth="1"/>
    <col min="11529" max="11529" width="19.85546875" style="1" customWidth="1"/>
    <col min="11530" max="11530" width="19.5703125" style="1" customWidth="1"/>
    <col min="11531" max="11531" width="18.28515625" style="1" customWidth="1"/>
    <col min="11532" max="11532" width="14.5703125" style="1" customWidth="1"/>
    <col min="11533" max="11533" width="20.28515625" style="1" customWidth="1"/>
    <col min="11534" max="11534" width="24.140625" style="1" customWidth="1"/>
    <col min="11535" max="11535" width="26.85546875" style="1" customWidth="1"/>
    <col min="11536" max="11536" width="10" style="1" customWidth="1"/>
    <col min="11537" max="11537" width="15.5703125" style="1" customWidth="1"/>
    <col min="11538" max="11538" width="8.5703125" style="1" customWidth="1"/>
    <col min="11539" max="11539" width="15.140625" style="1" customWidth="1"/>
    <col min="11540" max="11540" width="14.85546875" style="1" customWidth="1"/>
    <col min="11541" max="11541" width="13.5703125" style="1" customWidth="1"/>
    <col min="11542" max="11542" width="8.5703125" style="1" customWidth="1"/>
    <col min="11543" max="11543" width="15.140625" style="1" customWidth="1"/>
    <col min="11544" max="11544" width="14.85546875" style="1" customWidth="1"/>
    <col min="11545" max="11545" width="13.5703125" style="1" customWidth="1"/>
    <col min="11546" max="11546" width="10.7109375" style="1" customWidth="1"/>
    <col min="11547" max="11547" width="10" style="1" customWidth="1"/>
    <col min="11548" max="11549" width="19.7109375" style="1" customWidth="1"/>
    <col min="11550" max="11552" width="8.85546875" style="1" customWidth="1"/>
    <col min="11553" max="11553" width="15.5703125" style="1" customWidth="1"/>
    <col min="11554" max="11554" width="22.85546875" style="1" customWidth="1"/>
    <col min="11555" max="11555" width="19.42578125" style="1" customWidth="1"/>
    <col min="11556" max="11556" width="22" style="1" customWidth="1"/>
    <col min="11557" max="11557" width="24.140625" style="1" customWidth="1"/>
    <col min="11558" max="11559" width="27.7109375" style="1" customWidth="1"/>
    <col min="11560" max="11560" width="20.7109375" style="1" customWidth="1"/>
    <col min="11561" max="11562" width="21.28515625" style="1" customWidth="1"/>
    <col min="11563" max="11563" width="16.140625" style="1" customWidth="1"/>
    <col min="11564" max="11776" width="11.42578125" style="1"/>
    <col min="11777" max="11777" width="2.7109375" style="1" customWidth="1"/>
    <col min="11778" max="11778" width="13" style="1" customWidth="1"/>
    <col min="11779" max="11779" width="8.140625" style="1" customWidth="1"/>
    <col min="11780" max="11780" width="23.85546875" style="1" customWidth="1"/>
    <col min="11781" max="11781" width="16.28515625" style="1" customWidth="1"/>
    <col min="11782" max="11782" width="19.85546875" style="1" customWidth="1"/>
    <col min="11783" max="11783" width="19.5703125" style="1" customWidth="1"/>
    <col min="11784" max="11784" width="18.28515625" style="1" customWidth="1"/>
    <col min="11785" max="11785" width="19.85546875" style="1" customWidth="1"/>
    <col min="11786" max="11786" width="19.5703125" style="1" customWidth="1"/>
    <col min="11787" max="11787" width="18.28515625" style="1" customWidth="1"/>
    <col min="11788" max="11788" width="14.5703125" style="1" customWidth="1"/>
    <col min="11789" max="11789" width="20.28515625" style="1" customWidth="1"/>
    <col min="11790" max="11790" width="24.140625" style="1" customWidth="1"/>
    <col min="11791" max="11791" width="26.85546875" style="1" customWidth="1"/>
    <col min="11792" max="11792" width="10" style="1" customWidth="1"/>
    <col min="11793" max="11793" width="15.5703125" style="1" customWidth="1"/>
    <col min="11794" max="11794" width="8.5703125" style="1" customWidth="1"/>
    <col min="11795" max="11795" width="15.140625" style="1" customWidth="1"/>
    <col min="11796" max="11796" width="14.85546875" style="1" customWidth="1"/>
    <col min="11797" max="11797" width="13.5703125" style="1" customWidth="1"/>
    <col min="11798" max="11798" width="8.5703125" style="1" customWidth="1"/>
    <col min="11799" max="11799" width="15.140625" style="1" customWidth="1"/>
    <col min="11800" max="11800" width="14.85546875" style="1" customWidth="1"/>
    <col min="11801" max="11801" width="13.5703125" style="1" customWidth="1"/>
    <col min="11802" max="11802" width="10.7109375" style="1" customWidth="1"/>
    <col min="11803" max="11803" width="10" style="1" customWidth="1"/>
    <col min="11804" max="11805" width="19.7109375" style="1" customWidth="1"/>
    <col min="11806" max="11808" width="8.85546875" style="1" customWidth="1"/>
    <col min="11809" max="11809" width="15.5703125" style="1" customWidth="1"/>
    <col min="11810" max="11810" width="22.85546875" style="1" customWidth="1"/>
    <col min="11811" max="11811" width="19.42578125" style="1" customWidth="1"/>
    <col min="11812" max="11812" width="22" style="1" customWidth="1"/>
    <col min="11813" max="11813" width="24.140625" style="1" customWidth="1"/>
    <col min="11814" max="11815" width="27.7109375" style="1" customWidth="1"/>
    <col min="11816" max="11816" width="20.7109375" style="1" customWidth="1"/>
    <col min="11817" max="11818" width="21.28515625" style="1" customWidth="1"/>
    <col min="11819" max="11819" width="16.140625" style="1" customWidth="1"/>
    <col min="11820" max="12032" width="11.42578125" style="1"/>
    <col min="12033" max="12033" width="2.7109375" style="1" customWidth="1"/>
    <col min="12034" max="12034" width="13" style="1" customWidth="1"/>
    <col min="12035" max="12035" width="8.140625" style="1" customWidth="1"/>
    <col min="12036" max="12036" width="23.85546875" style="1" customWidth="1"/>
    <col min="12037" max="12037" width="16.28515625" style="1" customWidth="1"/>
    <col min="12038" max="12038" width="19.85546875" style="1" customWidth="1"/>
    <col min="12039" max="12039" width="19.5703125" style="1" customWidth="1"/>
    <col min="12040" max="12040" width="18.28515625" style="1" customWidth="1"/>
    <col min="12041" max="12041" width="19.85546875" style="1" customWidth="1"/>
    <col min="12042" max="12042" width="19.5703125" style="1" customWidth="1"/>
    <col min="12043" max="12043" width="18.28515625" style="1" customWidth="1"/>
    <col min="12044" max="12044" width="14.5703125" style="1" customWidth="1"/>
    <col min="12045" max="12045" width="20.28515625" style="1" customWidth="1"/>
    <col min="12046" max="12046" width="24.140625" style="1" customWidth="1"/>
    <col min="12047" max="12047" width="26.85546875" style="1" customWidth="1"/>
    <col min="12048" max="12048" width="10" style="1" customWidth="1"/>
    <col min="12049" max="12049" width="15.5703125" style="1" customWidth="1"/>
    <col min="12050" max="12050" width="8.5703125" style="1" customWidth="1"/>
    <col min="12051" max="12051" width="15.140625" style="1" customWidth="1"/>
    <col min="12052" max="12052" width="14.85546875" style="1" customWidth="1"/>
    <col min="12053" max="12053" width="13.5703125" style="1" customWidth="1"/>
    <col min="12054" max="12054" width="8.5703125" style="1" customWidth="1"/>
    <col min="12055" max="12055" width="15.140625" style="1" customWidth="1"/>
    <col min="12056" max="12056" width="14.85546875" style="1" customWidth="1"/>
    <col min="12057" max="12057" width="13.5703125" style="1" customWidth="1"/>
    <col min="12058" max="12058" width="10.7109375" style="1" customWidth="1"/>
    <col min="12059" max="12059" width="10" style="1" customWidth="1"/>
    <col min="12060" max="12061" width="19.7109375" style="1" customWidth="1"/>
    <col min="12062" max="12064" width="8.85546875" style="1" customWidth="1"/>
    <col min="12065" max="12065" width="15.5703125" style="1" customWidth="1"/>
    <col min="12066" max="12066" width="22.85546875" style="1" customWidth="1"/>
    <col min="12067" max="12067" width="19.42578125" style="1" customWidth="1"/>
    <col min="12068" max="12068" width="22" style="1" customWidth="1"/>
    <col min="12069" max="12069" width="24.140625" style="1" customWidth="1"/>
    <col min="12070" max="12071" width="27.7109375" style="1" customWidth="1"/>
    <col min="12072" max="12072" width="20.7109375" style="1" customWidth="1"/>
    <col min="12073" max="12074" width="21.28515625" style="1" customWidth="1"/>
    <col min="12075" max="12075" width="16.140625" style="1" customWidth="1"/>
    <col min="12076" max="12288" width="11.42578125" style="1"/>
    <col min="12289" max="12289" width="2.7109375" style="1" customWidth="1"/>
    <col min="12290" max="12290" width="13" style="1" customWidth="1"/>
    <col min="12291" max="12291" width="8.140625" style="1" customWidth="1"/>
    <col min="12292" max="12292" width="23.85546875" style="1" customWidth="1"/>
    <col min="12293" max="12293" width="16.28515625" style="1" customWidth="1"/>
    <col min="12294" max="12294" width="19.85546875" style="1" customWidth="1"/>
    <col min="12295" max="12295" width="19.5703125" style="1" customWidth="1"/>
    <col min="12296" max="12296" width="18.28515625" style="1" customWidth="1"/>
    <col min="12297" max="12297" width="19.85546875" style="1" customWidth="1"/>
    <col min="12298" max="12298" width="19.5703125" style="1" customWidth="1"/>
    <col min="12299" max="12299" width="18.28515625" style="1" customWidth="1"/>
    <col min="12300" max="12300" width="14.5703125" style="1" customWidth="1"/>
    <col min="12301" max="12301" width="20.28515625" style="1" customWidth="1"/>
    <col min="12302" max="12302" width="24.140625" style="1" customWidth="1"/>
    <col min="12303" max="12303" width="26.85546875" style="1" customWidth="1"/>
    <col min="12304" max="12304" width="10" style="1" customWidth="1"/>
    <col min="12305" max="12305" width="15.5703125" style="1" customWidth="1"/>
    <col min="12306" max="12306" width="8.5703125" style="1" customWidth="1"/>
    <col min="12307" max="12307" width="15.140625" style="1" customWidth="1"/>
    <col min="12308" max="12308" width="14.85546875" style="1" customWidth="1"/>
    <col min="12309" max="12309" width="13.5703125" style="1" customWidth="1"/>
    <col min="12310" max="12310" width="8.5703125" style="1" customWidth="1"/>
    <col min="12311" max="12311" width="15.140625" style="1" customWidth="1"/>
    <col min="12312" max="12312" width="14.85546875" style="1" customWidth="1"/>
    <col min="12313" max="12313" width="13.5703125" style="1" customWidth="1"/>
    <col min="12314" max="12314" width="10.7109375" style="1" customWidth="1"/>
    <col min="12315" max="12315" width="10" style="1" customWidth="1"/>
    <col min="12316" max="12317" width="19.7109375" style="1" customWidth="1"/>
    <col min="12318" max="12320" width="8.85546875" style="1" customWidth="1"/>
    <col min="12321" max="12321" width="15.5703125" style="1" customWidth="1"/>
    <col min="12322" max="12322" width="22.85546875" style="1" customWidth="1"/>
    <col min="12323" max="12323" width="19.42578125" style="1" customWidth="1"/>
    <col min="12324" max="12324" width="22" style="1" customWidth="1"/>
    <col min="12325" max="12325" width="24.140625" style="1" customWidth="1"/>
    <col min="12326" max="12327" width="27.7109375" style="1" customWidth="1"/>
    <col min="12328" max="12328" width="20.7109375" style="1" customWidth="1"/>
    <col min="12329" max="12330" width="21.28515625" style="1" customWidth="1"/>
    <col min="12331" max="12331" width="16.140625" style="1" customWidth="1"/>
    <col min="12332" max="12544" width="11.42578125" style="1"/>
    <col min="12545" max="12545" width="2.7109375" style="1" customWidth="1"/>
    <col min="12546" max="12546" width="13" style="1" customWidth="1"/>
    <col min="12547" max="12547" width="8.140625" style="1" customWidth="1"/>
    <col min="12548" max="12548" width="23.85546875" style="1" customWidth="1"/>
    <col min="12549" max="12549" width="16.28515625" style="1" customWidth="1"/>
    <col min="12550" max="12550" width="19.85546875" style="1" customWidth="1"/>
    <col min="12551" max="12551" width="19.5703125" style="1" customWidth="1"/>
    <col min="12552" max="12552" width="18.28515625" style="1" customWidth="1"/>
    <col min="12553" max="12553" width="19.85546875" style="1" customWidth="1"/>
    <col min="12554" max="12554" width="19.5703125" style="1" customWidth="1"/>
    <col min="12555" max="12555" width="18.28515625" style="1" customWidth="1"/>
    <col min="12556" max="12556" width="14.5703125" style="1" customWidth="1"/>
    <col min="12557" max="12557" width="20.28515625" style="1" customWidth="1"/>
    <col min="12558" max="12558" width="24.140625" style="1" customWidth="1"/>
    <col min="12559" max="12559" width="26.85546875" style="1" customWidth="1"/>
    <col min="12560" max="12560" width="10" style="1" customWidth="1"/>
    <col min="12561" max="12561" width="15.5703125" style="1" customWidth="1"/>
    <col min="12562" max="12562" width="8.5703125" style="1" customWidth="1"/>
    <col min="12563" max="12563" width="15.140625" style="1" customWidth="1"/>
    <col min="12564" max="12564" width="14.85546875" style="1" customWidth="1"/>
    <col min="12565" max="12565" width="13.5703125" style="1" customWidth="1"/>
    <col min="12566" max="12566" width="8.5703125" style="1" customWidth="1"/>
    <col min="12567" max="12567" width="15.140625" style="1" customWidth="1"/>
    <col min="12568" max="12568" width="14.85546875" style="1" customWidth="1"/>
    <col min="12569" max="12569" width="13.5703125" style="1" customWidth="1"/>
    <col min="12570" max="12570" width="10.7109375" style="1" customWidth="1"/>
    <col min="12571" max="12571" width="10" style="1" customWidth="1"/>
    <col min="12572" max="12573" width="19.7109375" style="1" customWidth="1"/>
    <col min="12574" max="12576" width="8.85546875" style="1" customWidth="1"/>
    <col min="12577" max="12577" width="15.5703125" style="1" customWidth="1"/>
    <col min="12578" max="12578" width="22.85546875" style="1" customWidth="1"/>
    <col min="12579" max="12579" width="19.42578125" style="1" customWidth="1"/>
    <col min="12580" max="12580" width="22" style="1" customWidth="1"/>
    <col min="12581" max="12581" width="24.140625" style="1" customWidth="1"/>
    <col min="12582" max="12583" width="27.7109375" style="1" customWidth="1"/>
    <col min="12584" max="12584" width="20.7109375" style="1" customWidth="1"/>
    <col min="12585" max="12586" width="21.28515625" style="1" customWidth="1"/>
    <col min="12587" max="12587" width="16.140625" style="1" customWidth="1"/>
    <col min="12588" max="12800" width="11.42578125" style="1"/>
    <col min="12801" max="12801" width="2.7109375" style="1" customWidth="1"/>
    <col min="12802" max="12802" width="13" style="1" customWidth="1"/>
    <col min="12803" max="12803" width="8.140625" style="1" customWidth="1"/>
    <col min="12804" max="12804" width="23.85546875" style="1" customWidth="1"/>
    <col min="12805" max="12805" width="16.28515625" style="1" customWidth="1"/>
    <col min="12806" max="12806" width="19.85546875" style="1" customWidth="1"/>
    <col min="12807" max="12807" width="19.5703125" style="1" customWidth="1"/>
    <col min="12808" max="12808" width="18.28515625" style="1" customWidth="1"/>
    <col min="12809" max="12809" width="19.85546875" style="1" customWidth="1"/>
    <col min="12810" max="12810" width="19.5703125" style="1" customWidth="1"/>
    <col min="12811" max="12811" width="18.28515625" style="1" customWidth="1"/>
    <col min="12812" max="12812" width="14.5703125" style="1" customWidth="1"/>
    <col min="12813" max="12813" width="20.28515625" style="1" customWidth="1"/>
    <col min="12814" max="12814" width="24.140625" style="1" customWidth="1"/>
    <col min="12815" max="12815" width="26.85546875" style="1" customWidth="1"/>
    <col min="12816" max="12816" width="10" style="1" customWidth="1"/>
    <col min="12817" max="12817" width="15.5703125" style="1" customWidth="1"/>
    <col min="12818" max="12818" width="8.5703125" style="1" customWidth="1"/>
    <col min="12819" max="12819" width="15.140625" style="1" customWidth="1"/>
    <col min="12820" max="12820" width="14.85546875" style="1" customWidth="1"/>
    <col min="12821" max="12821" width="13.5703125" style="1" customWidth="1"/>
    <col min="12822" max="12822" width="8.5703125" style="1" customWidth="1"/>
    <col min="12823" max="12823" width="15.140625" style="1" customWidth="1"/>
    <col min="12824" max="12824" width="14.85546875" style="1" customWidth="1"/>
    <col min="12825" max="12825" width="13.5703125" style="1" customWidth="1"/>
    <col min="12826" max="12826" width="10.7109375" style="1" customWidth="1"/>
    <col min="12827" max="12827" width="10" style="1" customWidth="1"/>
    <col min="12828" max="12829" width="19.7109375" style="1" customWidth="1"/>
    <col min="12830" max="12832" width="8.85546875" style="1" customWidth="1"/>
    <col min="12833" max="12833" width="15.5703125" style="1" customWidth="1"/>
    <col min="12834" max="12834" width="22.85546875" style="1" customWidth="1"/>
    <col min="12835" max="12835" width="19.42578125" style="1" customWidth="1"/>
    <col min="12836" max="12836" width="22" style="1" customWidth="1"/>
    <col min="12837" max="12837" width="24.140625" style="1" customWidth="1"/>
    <col min="12838" max="12839" width="27.7109375" style="1" customWidth="1"/>
    <col min="12840" max="12840" width="20.7109375" style="1" customWidth="1"/>
    <col min="12841" max="12842" width="21.28515625" style="1" customWidth="1"/>
    <col min="12843" max="12843" width="16.140625" style="1" customWidth="1"/>
    <col min="12844" max="13056" width="11.42578125" style="1"/>
    <col min="13057" max="13057" width="2.7109375" style="1" customWidth="1"/>
    <col min="13058" max="13058" width="13" style="1" customWidth="1"/>
    <col min="13059" max="13059" width="8.140625" style="1" customWidth="1"/>
    <col min="13060" max="13060" width="23.85546875" style="1" customWidth="1"/>
    <col min="13061" max="13061" width="16.28515625" style="1" customWidth="1"/>
    <col min="13062" max="13062" width="19.85546875" style="1" customWidth="1"/>
    <col min="13063" max="13063" width="19.5703125" style="1" customWidth="1"/>
    <col min="13064" max="13064" width="18.28515625" style="1" customWidth="1"/>
    <col min="13065" max="13065" width="19.85546875" style="1" customWidth="1"/>
    <col min="13066" max="13066" width="19.5703125" style="1" customWidth="1"/>
    <col min="13067" max="13067" width="18.28515625" style="1" customWidth="1"/>
    <col min="13068" max="13068" width="14.5703125" style="1" customWidth="1"/>
    <col min="13069" max="13069" width="20.28515625" style="1" customWidth="1"/>
    <col min="13070" max="13070" width="24.140625" style="1" customWidth="1"/>
    <col min="13071" max="13071" width="26.85546875" style="1" customWidth="1"/>
    <col min="13072" max="13072" width="10" style="1" customWidth="1"/>
    <col min="13073" max="13073" width="15.5703125" style="1" customWidth="1"/>
    <col min="13074" max="13074" width="8.5703125" style="1" customWidth="1"/>
    <col min="13075" max="13075" width="15.140625" style="1" customWidth="1"/>
    <col min="13076" max="13076" width="14.85546875" style="1" customWidth="1"/>
    <col min="13077" max="13077" width="13.5703125" style="1" customWidth="1"/>
    <col min="13078" max="13078" width="8.5703125" style="1" customWidth="1"/>
    <col min="13079" max="13079" width="15.140625" style="1" customWidth="1"/>
    <col min="13080" max="13080" width="14.85546875" style="1" customWidth="1"/>
    <col min="13081" max="13081" width="13.5703125" style="1" customWidth="1"/>
    <col min="13082" max="13082" width="10.7109375" style="1" customWidth="1"/>
    <col min="13083" max="13083" width="10" style="1" customWidth="1"/>
    <col min="13084" max="13085" width="19.7109375" style="1" customWidth="1"/>
    <col min="13086" max="13088" width="8.85546875" style="1" customWidth="1"/>
    <col min="13089" max="13089" width="15.5703125" style="1" customWidth="1"/>
    <col min="13090" max="13090" width="22.85546875" style="1" customWidth="1"/>
    <col min="13091" max="13091" width="19.42578125" style="1" customWidth="1"/>
    <col min="13092" max="13092" width="22" style="1" customWidth="1"/>
    <col min="13093" max="13093" width="24.140625" style="1" customWidth="1"/>
    <col min="13094" max="13095" width="27.7109375" style="1" customWidth="1"/>
    <col min="13096" max="13096" width="20.7109375" style="1" customWidth="1"/>
    <col min="13097" max="13098" width="21.28515625" style="1" customWidth="1"/>
    <col min="13099" max="13099" width="16.140625" style="1" customWidth="1"/>
    <col min="13100" max="13312" width="11.42578125" style="1"/>
    <col min="13313" max="13313" width="2.7109375" style="1" customWidth="1"/>
    <col min="13314" max="13314" width="13" style="1" customWidth="1"/>
    <col min="13315" max="13315" width="8.140625" style="1" customWidth="1"/>
    <col min="13316" max="13316" width="23.85546875" style="1" customWidth="1"/>
    <col min="13317" max="13317" width="16.28515625" style="1" customWidth="1"/>
    <col min="13318" max="13318" width="19.85546875" style="1" customWidth="1"/>
    <col min="13319" max="13319" width="19.5703125" style="1" customWidth="1"/>
    <col min="13320" max="13320" width="18.28515625" style="1" customWidth="1"/>
    <col min="13321" max="13321" width="19.85546875" style="1" customWidth="1"/>
    <col min="13322" max="13322" width="19.5703125" style="1" customWidth="1"/>
    <col min="13323" max="13323" width="18.28515625" style="1" customWidth="1"/>
    <col min="13324" max="13324" width="14.5703125" style="1" customWidth="1"/>
    <col min="13325" max="13325" width="20.28515625" style="1" customWidth="1"/>
    <col min="13326" max="13326" width="24.140625" style="1" customWidth="1"/>
    <col min="13327" max="13327" width="26.85546875" style="1" customWidth="1"/>
    <col min="13328" max="13328" width="10" style="1" customWidth="1"/>
    <col min="13329" max="13329" width="15.5703125" style="1" customWidth="1"/>
    <col min="13330" max="13330" width="8.5703125" style="1" customWidth="1"/>
    <col min="13331" max="13331" width="15.140625" style="1" customWidth="1"/>
    <col min="13332" max="13332" width="14.85546875" style="1" customWidth="1"/>
    <col min="13333" max="13333" width="13.5703125" style="1" customWidth="1"/>
    <col min="13334" max="13334" width="8.5703125" style="1" customWidth="1"/>
    <col min="13335" max="13335" width="15.140625" style="1" customWidth="1"/>
    <col min="13336" max="13336" width="14.85546875" style="1" customWidth="1"/>
    <col min="13337" max="13337" width="13.5703125" style="1" customWidth="1"/>
    <col min="13338" max="13338" width="10.7109375" style="1" customWidth="1"/>
    <col min="13339" max="13339" width="10" style="1" customWidth="1"/>
    <col min="13340" max="13341" width="19.7109375" style="1" customWidth="1"/>
    <col min="13342" max="13344" width="8.85546875" style="1" customWidth="1"/>
    <col min="13345" max="13345" width="15.5703125" style="1" customWidth="1"/>
    <col min="13346" max="13346" width="22.85546875" style="1" customWidth="1"/>
    <col min="13347" max="13347" width="19.42578125" style="1" customWidth="1"/>
    <col min="13348" max="13348" width="22" style="1" customWidth="1"/>
    <col min="13349" max="13349" width="24.140625" style="1" customWidth="1"/>
    <col min="13350" max="13351" width="27.7109375" style="1" customWidth="1"/>
    <col min="13352" max="13352" width="20.7109375" style="1" customWidth="1"/>
    <col min="13353" max="13354" width="21.28515625" style="1" customWidth="1"/>
    <col min="13355" max="13355" width="16.140625" style="1" customWidth="1"/>
    <col min="13356" max="13568" width="11.42578125" style="1"/>
    <col min="13569" max="13569" width="2.7109375" style="1" customWidth="1"/>
    <col min="13570" max="13570" width="13" style="1" customWidth="1"/>
    <col min="13571" max="13571" width="8.140625" style="1" customWidth="1"/>
    <col min="13572" max="13572" width="23.85546875" style="1" customWidth="1"/>
    <col min="13573" max="13573" width="16.28515625" style="1" customWidth="1"/>
    <col min="13574" max="13574" width="19.85546875" style="1" customWidth="1"/>
    <col min="13575" max="13575" width="19.5703125" style="1" customWidth="1"/>
    <col min="13576" max="13576" width="18.28515625" style="1" customWidth="1"/>
    <col min="13577" max="13577" width="19.85546875" style="1" customWidth="1"/>
    <col min="13578" max="13578" width="19.5703125" style="1" customWidth="1"/>
    <col min="13579" max="13579" width="18.28515625" style="1" customWidth="1"/>
    <col min="13580" max="13580" width="14.5703125" style="1" customWidth="1"/>
    <col min="13581" max="13581" width="20.28515625" style="1" customWidth="1"/>
    <col min="13582" max="13582" width="24.140625" style="1" customWidth="1"/>
    <col min="13583" max="13583" width="26.85546875" style="1" customWidth="1"/>
    <col min="13584" max="13584" width="10" style="1" customWidth="1"/>
    <col min="13585" max="13585" width="15.5703125" style="1" customWidth="1"/>
    <col min="13586" max="13586" width="8.5703125" style="1" customWidth="1"/>
    <col min="13587" max="13587" width="15.140625" style="1" customWidth="1"/>
    <col min="13588" max="13588" width="14.85546875" style="1" customWidth="1"/>
    <col min="13589" max="13589" width="13.5703125" style="1" customWidth="1"/>
    <col min="13590" max="13590" width="8.5703125" style="1" customWidth="1"/>
    <col min="13591" max="13591" width="15.140625" style="1" customWidth="1"/>
    <col min="13592" max="13592" width="14.85546875" style="1" customWidth="1"/>
    <col min="13593" max="13593" width="13.5703125" style="1" customWidth="1"/>
    <col min="13594" max="13594" width="10.7109375" style="1" customWidth="1"/>
    <col min="13595" max="13595" width="10" style="1" customWidth="1"/>
    <col min="13596" max="13597" width="19.7109375" style="1" customWidth="1"/>
    <col min="13598" max="13600" width="8.85546875" style="1" customWidth="1"/>
    <col min="13601" max="13601" width="15.5703125" style="1" customWidth="1"/>
    <col min="13602" max="13602" width="22.85546875" style="1" customWidth="1"/>
    <col min="13603" max="13603" width="19.42578125" style="1" customWidth="1"/>
    <col min="13604" max="13604" width="22" style="1" customWidth="1"/>
    <col min="13605" max="13605" width="24.140625" style="1" customWidth="1"/>
    <col min="13606" max="13607" width="27.7109375" style="1" customWidth="1"/>
    <col min="13608" max="13608" width="20.7109375" style="1" customWidth="1"/>
    <col min="13609" max="13610" width="21.28515625" style="1" customWidth="1"/>
    <col min="13611" max="13611" width="16.140625" style="1" customWidth="1"/>
    <col min="13612" max="13824" width="11.42578125" style="1"/>
    <col min="13825" max="13825" width="2.7109375" style="1" customWidth="1"/>
    <col min="13826" max="13826" width="13" style="1" customWidth="1"/>
    <col min="13827" max="13827" width="8.140625" style="1" customWidth="1"/>
    <col min="13828" max="13828" width="23.85546875" style="1" customWidth="1"/>
    <col min="13829" max="13829" width="16.28515625" style="1" customWidth="1"/>
    <col min="13830" max="13830" width="19.85546875" style="1" customWidth="1"/>
    <col min="13831" max="13831" width="19.5703125" style="1" customWidth="1"/>
    <col min="13832" max="13832" width="18.28515625" style="1" customWidth="1"/>
    <col min="13833" max="13833" width="19.85546875" style="1" customWidth="1"/>
    <col min="13834" max="13834" width="19.5703125" style="1" customWidth="1"/>
    <col min="13835" max="13835" width="18.28515625" style="1" customWidth="1"/>
    <col min="13836" max="13836" width="14.5703125" style="1" customWidth="1"/>
    <col min="13837" max="13837" width="20.28515625" style="1" customWidth="1"/>
    <col min="13838" max="13838" width="24.140625" style="1" customWidth="1"/>
    <col min="13839" max="13839" width="26.85546875" style="1" customWidth="1"/>
    <col min="13840" max="13840" width="10" style="1" customWidth="1"/>
    <col min="13841" max="13841" width="15.5703125" style="1" customWidth="1"/>
    <col min="13842" max="13842" width="8.5703125" style="1" customWidth="1"/>
    <col min="13843" max="13843" width="15.140625" style="1" customWidth="1"/>
    <col min="13844" max="13844" width="14.85546875" style="1" customWidth="1"/>
    <col min="13845" max="13845" width="13.5703125" style="1" customWidth="1"/>
    <col min="13846" max="13846" width="8.5703125" style="1" customWidth="1"/>
    <col min="13847" max="13847" width="15.140625" style="1" customWidth="1"/>
    <col min="13848" max="13848" width="14.85546875" style="1" customWidth="1"/>
    <col min="13849" max="13849" width="13.5703125" style="1" customWidth="1"/>
    <col min="13850" max="13850" width="10.7109375" style="1" customWidth="1"/>
    <col min="13851" max="13851" width="10" style="1" customWidth="1"/>
    <col min="13852" max="13853" width="19.7109375" style="1" customWidth="1"/>
    <col min="13854" max="13856" width="8.85546875" style="1" customWidth="1"/>
    <col min="13857" max="13857" width="15.5703125" style="1" customWidth="1"/>
    <col min="13858" max="13858" width="22.85546875" style="1" customWidth="1"/>
    <col min="13859" max="13859" width="19.42578125" style="1" customWidth="1"/>
    <col min="13860" max="13860" width="22" style="1" customWidth="1"/>
    <col min="13861" max="13861" width="24.140625" style="1" customWidth="1"/>
    <col min="13862" max="13863" width="27.7109375" style="1" customWidth="1"/>
    <col min="13864" max="13864" width="20.7109375" style="1" customWidth="1"/>
    <col min="13865" max="13866" width="21.28515625" style="1" customWidth="1"/>
    <col min="13867" max="13867" width="16.140625" style="1" customWidth="1"/>
    <col min="13868" max="14080" width="11.42578125" style="1"/>
    <col min="14081" max="14081" width="2.7109375" style="1" customWidth="1"/>
    <col min="14082" max="14082" width="13" style="1" customWidth="1"/>
    <col min="14083" max="14083" width="8.140625" style="1" customWidth="1"/>
    <col min="14084" max="14084" width="23.85546875" style="1" customWidth="1"/>
    <col min="14085" max="14085" width="16.28515625" style="1" customWidth="1"/>
    <col min="14086" max="14086" width="19.85546875" style="1" customWidth="1"/>
    <col min="14087" max="14087" width="19.5703125" style="1" customWidth="1"/>
    <col min="14088" max="14088" width="18.28515625" style="1" customWidth="1"/>
    <col min="14089" max="14089" width="19.85546875" style="1" customWidth="1"/>
    <col min="14090" max="14090" width="19.5703125" style="1" customWidth="1"/>
    <col min="14091" max="14091" width="18.28515625" style="1" customWidth="1"/>
    <col min="14092" max="14092" width="14.5703125" style="1" customWidth="1"/>
    <col min="14093" max="14093" width="20.28515625" style="1" customWidth="1"/>
    <col min="14094" max="14094" width="24.140625" style="1" customWidth="1"/>
    <col min="14095" max="14095" width="26.85546875" style="1" customWidth="1"/>
    <col min="14096" max="14096" width="10" style="1" customWidth="1"/>
    <col min="14097" max="14097" width="15.5703125" style="1" customWidth="1"/>
    <col min="14098" max="14098" width="8.5703125" style="1" customWidth="1"/>
    <col min="14099" max="14099" width="15.140625" style="1" customWidth="1"/>
    <col min="14100" max="14100" width="14.85546875" style="1" customWidth="1"/>
    <col min="14101" max="14101" width="13.5703125" style="1" customWidth="1"/>
    <col min="14102" max="14102" width="8.5703125" style="1" customWidth="1"/>
    <col min="14103" max="14103" width="15.140625" style="1" customWidth="1"/>
    <col min="14104" max="14104" width="14.85546875" style="1" customWidth="1"/>
    <col min="14105" max="14105" width="13.5703125" style="1" customWidth="1"/>
    <col min="14106" max="14106" width="10.7109375" style="1" customWidth="1"/>
    <col min="14107" max="14107" width="10" style="1" customWidth="1"/>
    <col min="14108" max="14109" width="19.7109375" style="1" customWidth="1"/>
    <col min="14110" max="14112" width="8.85546875" style="1" customWidth="1"/>
    <col min="14113" max="14113" width="15.5703125" style="1" customWidth="1"/>
    <col min="14114" max="14114" width="22.85546875" style="1" customWidth="1"/>
    <col min="14115" max="14115" width="19.42578125" style="1" customWidth="1"/>
    <col min="14116" max="14116" width="22" style="1" customWidth="1"/>
    <col min="14117" max="14117" width="24.140625" style="1" customWidth="1"/>
    <col min="14118" max="14119" width="27.7109375" style="1" customWidth="1"/>
    <col min="14120" max="14120" width="20.7109375" style="1" customWidth="1"/>
    <col min="14121" max="14122" width="21.28515625" style="1" customWidth="1"/>
    <col min="14123" max="14123" width="16.140625" style="1" customWidth="1"/>
    <col min="14124" max="14336" width="11.42578125" style="1"/>
    <col min="14337" max="14337" width="2.7109375" style="1" customWidth="1"/>
    <col min="14338" max="14338" width="13" style="1" customWidth="1"/>
    <col min="14339" max="14339" width="8.140625" style="1" customWidth="1"/>
    <col min="14340" max="14340" width="23.85546875" style="1" customWidth="1"/>
    <col min="14341" max="14341" width="16.28515625" style="1" customWidth="1"/>
    <col min="14342" max="14342" width="19.85546875" style="1" customWidth="1"/>
    <col min="14343" max="14343" width="19.5703125" style="1" customWidth="1"/>
    <col min="14344" max="14344" width="18.28515625" style="1" customWidth="1"/>
    <col min="14345" max="14345" width="19.85546875" style="1" customWidth="1"/>
    <col min="14346" max="14346" width="19.5703125" style="1" customWidth="1"/>
    <col min="14347" max="14347" width="18.28515625" style="1" customWidth="1"/>
    <col min="14348" max="14348" width="14.5703125" style="1" customWidth="1"/>
    <col min="14349" max="14349" width="20.28515625" style="1" customWidth="1"/>
    <col min="14350" max="14350" width="24.140625" style="1" customWidth="1"/>
    <col min="14351" max="14351" width="26.85546875" style="1" customWidth="1"/>
    <col min="14352" max="14352" width="10" style="1" customWidth="1"/>
    <col min="14353" max="14353" width="15.5703125" style="1" customWidth="1"/>
    <col min="14354" max="14354" width="8.5703125" style="1" customWidth="1"/>
    <col min="14355" max="14355" width="15.140625" style="1" customWidth="1"/>
    <col min="14356" max="14356" width="14.85546875" style="1" customWidth="1"/>
    <col min="14357" max="14357" width="13.5703125" style="1" customWidth="1"/>
    <col min="14358" max="14358" width="8.5703125" style="1" customWidth="1"/>
    <col min="14359" max="14359" width="15.140625" style="1" customWidth="1"/>
    <col min="14360" max="14360" width="14.85546875" style="1" customWidth="1"/>
    <col min="14361" max="14361" width="13.5703125" style="1" customWidth="1"/>
    <col min="14362" max="14362" width="10.7109375" style="1" customWidth="1"/>
    <col min="14363" max="14363" width="10" style="1" customWidth="1"/>
    <col min="14364" max="14365" width="19.7109375" style="1" customWidth="1"/>
    <col min="14366" max="14368" width="8.85546875" style="1" customWidth="1"/>
    <col min="14369" max="14369" width="15.5703125" style="1" customWidth="1"/>
    <col min="14370" max="14370" width="22.85546875" style="1" customWidth="1"/>
    <col min="14371" max="14371" width="19.42578125" style="1" customWidth="1"/>
    <col min="14372" max="14372" width="22" style="1" customWidth="1"/>
    <col min="14373" max="14373" width="24.140625" style="1" customWidth="1"/>
    <col min="14374" max="14375" width="27.7109375" style="1" customWidth="1"/>
    <col min="14376" max="14376" width="20.7109375" style="1" customWidth="1"/>
    <col min="14377" max="14378" width="21.28515625" style="1" customWidth="1"/>
    <col min="14379" max="14379" width="16.140625" style="1" customWidth="1"/>
    <col min="14380" max="14592" width="11.42578125" style="1"/>
    <col min="14593" max="14593" width="2.7109375" style="1" customWidth="1"/>
    <col min="14594" max="14594" width="13" style="1" customWidth="1"/>
    <col min="14595" max="14595" width="8.140625" style="1" customWidth="1"/>
    <col min="14596" max="14596" width="23.85546875" style="1" customWidth="1"/>
    <col min="14597" max="14597" width="16.28515625" style="1" customWidth="1"/>
    <col min="14598" max="14598" width="19.85546875" style="1" customWidth="1"/>
    <col min="14599" max="14599" width="19.5703125" style="1" customWidth="1"/>
    <col min="14600" max="14600" width="18.28515625" style="1" customWidth="1"/>
    <col min="14601" max="14601" width="19.85546875" style="1" customWidth="1"/>
    <col min="14602" max="14602" width="19.5703125" style="1" customWidth="1"/>
    <col min="14603" max="14603" width="18.28515625" style="1" customWidth="1"/>
    <col min="14604" max="14604" width="14.5703125" style="1" customWidth="1"/>
    <col min="14605" max="14605" width="20.28515625" style="1" customWidth="1"/>
    <col min="14606" max="14606" width="24.140625" style="1" customWidth="1"/>
    <col min="14607" max="14607" width="26.85546875" style="1" customWidth="1"/>
    <col min="14608" max="14608" width="10" style="1" customWidth="1"/>
    <col min="14609" max="14609" width="15.5703125" style="1" customWidth="1"/>
    <col min="14610" max="14610" width="8.5703125" style="1" customWidth="1"/>
    <col min="14611" max="14611" width="15.140625" style="1" customWidth="1"/>
    <col min="14612" max="14612" width="14.85546875" style="1" customWidth="1"/>
    <col min="14613" max="14613" width="13.5703125" style="1" customWidth="1"/>
    <col min="14614" max="14614" width="8.5703125" style="1" customWidth="1"/>
    <col min="14615" max="14615" width="15.140625" style="1" customWidth="1"/>
    <col min="14616" max="14616" width="14.85546875" style="1" customWidth="1"/>
    <col min="14617" max="14617" width="13.5703125" style="1" customWidth="1"/>
    <col min="14618" max="14618" width="10.7109375" style="1" customWidth="1"/>
    <col min="14619" max="14619" width="10" style="1" customWidth="1"/>
    <col min="14620" max="14621" width="19.7109375" style="1" customWidth="1"/>
    <col min="14622" max="14624" width="8.85546875" style="1" customWidth="1"/>
    <col min="14625" max="14625" width="15.5703125" style="1" customWidth="1"/>
    <col min="14626" max="14626" width="22.85546875" style="1" customWidth="1"/>
    <col min="14627" max="14627" width="19.42578125" style="1" customWidth="1"/>
    <col min="14628" max="14628" width="22" style="1" customWidth="1"/>
    <col min="14629" max="14629" width="24.140625" style="1" customWidth="1"/>
    <col min="14630" max="14631" width="27.7109375" style="1" customWidth="1"/>
    <col min="14632" max="14632" width="20.7109375" style="1" customWidth="1"/>
    <col min="14633" max="14634" width="21.28515625" style="1" customWidth="1"/>
    <col min="14635" max="14635" width="16.140625" style="1" customWidth="1"/>
    <col min="14636" max="14848" width="11.42578125" style="1"/>
    <col min="14849" max="14849" width="2.7109375" style="1" customWidth="1"/>
    <col min="14850" max="14850" width="13" style="1" customWidth="1"/>
    <col min="14851" max="14851" width="8.140625" style="1" customWidth="1"/>
    <col min="14852" max="14852" width="23.85546875" style="1" customWidth="1"/>
    <col min="14853" max="14853" width="16.28515625" style="1" customWidth="1"/>
    <col min="14854" max="14854" width="19.85546875" style="1" customWidth="1"/>
    <col min="14855" max="14855" width="19.5703125" style="1" customWidth="1"/>
    <col min="14856" max="14856" width="18.28515625" style="1" customWidth="1"/>
    <col min="14857" max="14857" width="19.85546875" style="1" customWidth="1"/>
    <col min="14858" max="14858" width="19.5703125" style="1" customWidth="1"/>
    <col min="14859" max="14859" width="18.28515625" style="1" customWidth="1"/>
    <col min="14860" max="14860" width="14.5703125" style="1" customWidth="1"/>
    <col min="14861" max="14861" width="20.28515625" style="1" customWidth="1"/>
    <col min="14862" max="14862" width="24.140625" style="1" customWidth="1"/>
    <col min="14863" max="14863" width="26.85546875" style="1" customWidth="1"/>
    <col min="14864" max="14864" width="10" style="1" customWidth="1"/>
    <col min="14865" max="14865" width="15.5703125" style="1" customWidth="1"/>
    <col min="14866" max="14866" width="8.5703125" style="1" customWidth="1"/>
    <col min="14867" max="14867" width="15.140625" style="1" customWidth="1"/>
    <col min="14868" max="14868" width="14.85546875" style="1" customWidth="1"/>
    <col min="14869" max="14869" width="13.5703125" style="1" customWidth="1"/>
    <col min="14870" max="14870" width="8.5703125" style="1" customWidth="1"/>
    <col min="14871" max="14871" width="15.140625" style="1" customWidth="1"/>
    <col min="14872" max="14872" width="14.85546875" style="1" customWidth="1"/>
    <col min="14873" max="14873" width="13.5703125" style="1" customWidth="1"/>
    <col min="14874" max="14874" width="10.7109375" style="1" customWidth="1"/>
    <col min="14875" max="14875" width="10" style="1" customWidth="1"/>
    <col min="14876" max="14877" width="19.7109375" style="1" customWidth="1"/>
    <col min="14878" max="14880" width="8.85546875" style="1" customWidth="1"/>
    <col min="14881" max="14881" width="15.5703125" style="1" customWidth="1"/>
    <col min="14882" max="14882" width="22.85546875" style="1" customWidth="1"/>
    <col min="14883" max="14883" width="19.42578125" style="1" customWidth="1"/>
    <col min="14884" max="14884" width="22" style="1" customWidth="1"/>
    <col min="14885" max="14885" width="24.140625" style="1" customWidth="1"/>
    <col min="14886" max="14887" width="27.7109375" style="1" customWidth="1"/>
    <col min="14888" max="14888" width="20.7109375" style="1" customWidth="1"/>
    <col min="14889" max="14890" width="21.28515625" style="1" customWidth="1"/>
    <col min="14891" max="14891" width="16.140625" style="1" customWidth="1"/>
    <col min="14892" max="15104" width="11.42578125" style="1"/>
    <col min="15105" max="15105" width="2.7109375" style="1" customWidth="1"/>
    <col min="15106" max="15106" width="13" style="1" customWidth="1"/>
    <col min="15107" max="15107" width="8.140625" style="1" customWidth="1"/>
    <col min="15108" max="15108" width="23.85546875" style="1" customWidth="1"/>
    <col min="15109" max="15109" width="16.28515625" style="1" customWidth="1"/>
    <col min="15110" max="15110" width="19.85546875" style="1" customWidth="1"/>
    <col min="15111" max="15111" width="19.5703125" style="1" customWidth="1"/>
    <col min="15112" max="15112" width="18.28515625" style="1" customWidth="1"/>
    <col min="15113" max="15113" width="19.85546875" style="1" customWidth="1"/>
    <col min="15114" max="15114" width="19.5703125" style="1" customWidth="1"/>
    <col min="15115" max="15115" width="18.28515625" style="1" customWidth="1"/>
    <col min="15116" max="15116" width="14.5703125" style="1" customWidth="1"/>
    <col min="15117" max="15117" width="20.28515625" style="1" customWidth="1"/>
    <col min="15118" max="15118" width="24.140625" style="1" customWidth="1"/>
    <col min="15119" max="15119" width="26.85546875" style="1" customWidth="1"/>
    <col min="15120" max="15120" width="10" style="1" customWidth="1"/>
    <col min="15121" max="15121" width="15.5703125" style="1" customWidth="1"/>
    <col min="15122" max="15122" width="8.5703125" style="1" customWidth="1"/>
    <col min="15123" max="15123" width="15.140625" style="1" customWidth="1"/>
    <col min="15124" max="15124" width="14.85546875" style="1" customWidth="1"/>
    <col min="15125" max="15125" width="13.5703125" style="1" customWidth="1"/>
    <col min="15126" max="15126" width="8.5703125" style="1" customWidth="1"/>
    <col min="15127" max="15127" width="15.140625" style="1" customWidth="1"/>
    <col min="15128" max="15128" width="14.85546875" style="1" customWidth="1"/>
    <col min="15129" max="15129" width="13.5703125" style="1" customWidth="1"/>
    <col min="15130" max="15130" width="10.7109375" style="1" customWidth="1"/>
    <col min="15131" max="15131" width="10" style="1" customWidth="1"/>
    <col min="15132" max="15133" width="19.7109375" style="1" customWidth="1"/>
    <col min="15134" max="15136" width="8.85546875" style="1" customWidth="1"/>
    <col min="15137" max="15137" width="15.5703125" style="1" customWidth="1"/>
    <col min="15138" max="15138" width="22.85546875" style="1" customWidth="1"/>
    <col min="15139" max="15139" width="19.42578125" style="1" customWidth="1"/>
    <col min="15140" max="15140" width="22" style="1" customWidth="1"/>
    <col min="15141" max="15141" width="24.140625" style="1" customWidth="1"/>
    <col min="15142" max="15143" width="27.7109375" style="1" customWidth="1"/>
    <col min="15144" max="15144" width="20.7109375" style="1" customWidth="1"/>
    <col min="15145" max="15146" width="21.28515625" style="1" customWidth="1"/>
    <col min="15147" max="15147" width="16.140625" style="1" customWidth="1"/>
    <col min="15148" max="15360" width="11.42578125" style="1"/>
    <col min="15361" max="15361" width="2.7109375" style="1" customWidth="1"/>
    <col min="15362" max="15362" width="13" style="1" customWidth="1"/>
    <col min="15363" max="15363" width="8.140625" style="1" customWidth="1"/>
    <col min="15364" max="15364" width="23.85546875" style="1" customWidth="1"/>
    <col min="15365" max="15365" width="16.28515625" style="1" customWidth="1"/>
    <col min="15366" max="15366" width="19.85546875" style="1" customWidth="1"/>
    <col min="15367" max="15367" width="19.5703125" style="1" customWidth="1"/>
    <col min="15368" max="15368" width="18.28515625" style="1" customWidth="1"/>
    <col min="15369" max="15369" width="19.85546875" style="1" customWidth="1"/>
    <col min="15370" max="15370" width="19.5703125" style="1" customWidth="1"/>
    <col min="15371" max="15371" width="18.28515625" style="1" customWidth="1"/>
    <col min="15372" max="15372" width="14.5703125" style="1" customWidth="1"/>
    <col min="15373" max="15373" width="20.28515625" style="1" customWidth="1"/>
    <col min="15374" max="15374" width="24.140625" style="1" customWidth="1"/>
    <col min="15375" max="15375" width="26.85546875" style="1" customWidth="1"/>
    <col min="15376" max="15376" width="10" style="1" customWidth="1"/>
    <col min="15377" max="15377" width="15.5703125" style="1" customWidth="1"/>
    <col min="15378" max="15378" width="8.5703125" style="1" customWidth="1"/>
    <col min="15379" max="15379" width="15.140625" style="1" customWidth="1"/>
    <col min="15380" max="15380" width="14.85546875" style="1" customWidth="1"/>
    <col min="15381" max="15381" width="13.5703125" style="1" customWidth="1"/>
    <col min="15382" max="15382" width="8.5703125" style="1" customWidth="1"/>
    <col min="15383" max="15383" width="15.140625" style="1" customWidth="1"/>
    <col min="15384" max="15384" width="14.85546875" style="1" customWidth="1"/>
    <col min="15385" max="15385" width="13.5703125" style="1" customWidth="1"/>
    <col min="15386" max="15386" width="10.7109375" style="1" customWidth="1"/>
    <col min="15387" max="15387" width="10" style="1" customWidth="1"/>
    <col min="15388" max="15389" width="19.7109375" style="1" customWidth="1"/>
    <col min="15390" max="15392" width="8.85546875" style="1" customWidth="1"/>
    <col min="15393" max="15393" width="15.5703125" style="1" customWidth="1"/>
    <col min="15394" max="15394" width="22.85546875" style="1" customWidth="1"/>
    <col min="15395" max="15395" width="19.42578125" style="1" customWidth="1"/>
    <col min="15396" max="15396" width="22" style="1" customWidth="1"/>
    <col min="15397" max="15397" width="24.140625" style="1" customWidth="1"/>
    <col min="15398" max="15399" width="27.7109375" style="1" customWidth="1"/>
    <col min="15400" max="15400" width="20.7109375" style="1" customWidth="1"/>
    <col min="15401" max="15402" width="21.28515625" style="1" customWidth="1"/>
    <col min="15403" max="15403" width="16.140625" style="1" customWidth="1"/>
    <col min="15404" max="15616" width="11.42578125" style="1"/>
    <col min="15617" max="15617" width="2.7109375" style="1" customWidth="1"/>
    <col min="15618" max="15618" width="13" style="1" customWidth="1"/>
    <col min="15619" max="15619" width="8.140625" style="1" customWidth="1"/>
    <col min="15620" max="15620" width="23.85546875" style="1" customWidth="1"/>
    <col min="15621" max="15621" width="16.28515625" style="1" customWidth="1"/>
    <col min="15622" max="15622" width="19.85546875" style="1" customWidth="1"/>
    <col min="15623" max="15623" width="19.5703125" style="1" customWidth="1"/>
    <col min="15624" max="15624" width="18.28515625" style="1" customWidth="1"/>
    <col min="15625" max="15625" width="19.85546875" style="1" customWidth="1"/>
    <col min="15626" max="15626" width="19.5703125" style="1" customWidth="1"/>
    <col min="15627" max="15627" width="18.28515625" style="1" customWidth="1"/>
    <col min="15628" max="15628" width="14.5703125" style="1" customWidth="1"/>
    <col min="15629" max="15629" width="20.28515625" style="1" customWidth="1"/>
    <col min="15630" max="15630" width="24.140625" style="1" customWidth="1"/>
    <col min="15631" max="15631" width="26.85546875" style="1" customWidth="1"/>
    <col min="15632" max="15632" width="10" style="1" customWidth="1"/>
    <col min="15633" max="15633" width="15.5703125" style="1" customWidth="1"/>
    <col min="15634" max="15634" width="8.5703125" style="1" customWidth="1"/>
    <col min="15635" max="15635" width="15.140625" style="1" customWidth="1"/>
    <col min="15636" max="15636" width="14.85546875" style="1" customWidth="1"/>
    <col min="15637" max="15637" width="13.5703125" style="1" customWidth="1"/>
    <col min="15638" max="15638" width="8.5703125" style="1" customWidth="1"/>
    <col min="15639" max="15639" width="15.140625" style="1" customWidth="1"/>
    <col min="15640" max="15640" width="14.85546875" style="1" customWidth="1"/>
    <col min="15641" max="15641" width="13.5703125" style="1" customWidth="1"/>
    <col min="15642" max="15642" width="10.7109375" style="1" customWidth="1"/>
    <col min="15643" max="15643" width="10" style="1" customWidth="1"/>
    <col min="15644" max="15645" width="19.7109375" style="1" customWidth="1"/>
    <col min="15646" max="15648" width="8.85546875" style="1" customWidth="1"/>
    <col min="15649" max="15649" width="15.5703125" style="1" customWidth="1"/>
    <col min="15650" max="15650" width="22.85546875" style="1" customWidth="1"/>
    <col min="15651" max="15651" width="19.42578125" style="1" customWidth="1"/>
    <col min="15652" max="15652" width="22" style="1" customWidth="1"/>
    <col min="15653" max="15653" width="24.140625" style="1" customWidth="1"/>
    <col min="15654" max="15655" width="27.7109375" style="1" customWidth="1"/>
    <col min="15656" max="15656" width="20.7109375" style="1" customWidth="1"/>
    <col min="15657" max="15658" width="21.28515625" style="1" customWidth="1"/>
    <col min="15659" max="15659" width="16.140625" style="1" customWidth="1"/>
    <col min="15660" max="15872" width="11.42578125" style="1"/>
    <col min="15873" max="15873" width="2.7109375" style="1" customWidth="1"/>
    <col min="15874" max="15874" width="13" style="1" customWidth="1"/>
    <col min="15875" max="15875" width="8.140625" style="1" customWidth="1"/>
    <col min="15876" max="15876" width="23.85546875" style="1" customWidth="1"/>
    <col min="15877" max="15877" width="16.28515625" style="1" customWidth="1"/>
    <col min="15878" max="15878" width="19.85546875" style="1" customWidth="1"/>
    <col min="15879" max="15879" width="19.5703125" style="1" customWidth="1"/>
    <col min="15880" max="15880" width="18.28515625" style="1" customWidth="1"/>
    <col min="15881" max="15881" width="19.85546875" style="1" customWidth="1"/>
    <col min="15882" max="15882" width="19.5703125" style="1" customWidth="1"/>
    <col min="15883" max="15883" width="18.28515625" style="1" customWidth="1"/>
    <col min="15884" max="15884" width="14.5703125" style="1" customWidth="1"/>
    <col min="15885" max="15885" width="20.28515625" style="1" customWidth="1"/>
    <col min="15886" max="15886" width="24.140625" style="1" customWidth="1"/>
    <col min="15887" max="15887" width="26.85546875" style="1" customWidth="1"/>
    <col min="15888" max="15888" width="10" style="1" customWidth="1"/>
    <col min="15889" max="15889" width="15.5703125" style="1" customWidth="1"/>
    <col min="15890" max="15890" width="8.5703125" style="1" customWidth="1"/>
    <col min="15891" max="15891" width="15.140625" style="1" customWidth="1"/>
    <col min="15892" max="15892" width="14.85546875" style="1" customWidth="1"/>
    <col min="15893" max="15893" width="13.5703125" style="1" customWidth="1"/>
    <col min="15894" max="15894" width="8.5703125" style="1" customWidth="1"/>
    <col min="15895" max="15895" width="15.140625" style="1" customWidth="1"/>
    <col min="15896" max="15896" width="14.85546875" style="1" customWidth="1"/>
    <col min="15897" max="15897" width="13.5703125" style="1" customWidth="1"/>
    <col min="15898" max="15898" width="10.7109375" style="1" customWidth="1"/>
    <col min="15899" max="15899" width="10" style="1" customWidth="1"/>
    <col min="15900" max="15901" width="19.7109375" style="1" customWidth="1"/>
    <col min="15902" max="15904" width="8.85546875" style="1" customWidth="1"/>
    <col min="15905" max="15905" width="15.5703125" style="1" customWidth="1"/>
    <col min="15906" max="15906" width="22.85546875" style="1" customWidth="1"/>
    <col min="15907" max="15907" width="19.42578125" style="1" customWidth="1"/>
    <col min="15908" max="15908" width="22" style="1" customWidth="1"/>
    <col min="15909" max="15909" width="24.140625" style="1" customWidth="1"/>
    <col min="15910" max="15911" width="27.7109375" style="1" customWidth="1"/>
    <col min="15912" max="15912" width="20.7109375" style="1" customWidth="1"/>
    <col min="15913" max="15914" width="21.28515625" style="1" customWidth="1"/>
    <col min="15915" max="15915" width="16.140625" style="1" customWidth="1"/>
    <col min="15916" max="16128" width="11.42578125" style="1"/>
    <col min="16129" max="16129" width="2.7109375" style="1" customWidth="1"/>
    <col min="16130" max="16130" width="13" style="1" customWidth="1"/>
    <col min="16131" max="16131" width="8.140625" style="1" customWidth="1"/>
    <col min="16132" max="16132" width="23.85546875" style="1" customWidth="1"/>
    <col min="16133" max="16133" width="16.28515625" style="1" customWidth="1"/>
    <col min="16134" max="16134" width="19.85546875" style="1" customWidth="1"/>
    <col min="16135" max="16135" width="19.5703125" style="1" customWidth="1"/>
    <col min="16136" max="16136" width="18.28515625" style="1" customWidth="1"/>
    <col min="16137" max="16137" width="19.85546875" style="1" customWidth="1"/>
    <col min="16138" max="16138" width="19.5703125" style="1" customWidth="1"/>
    <col min="16139" max="16139" width="18.28515625" style="1" customWidth="1"/>
    <col min="16140" max="16140" width="14.5703125" style="1" customWidth="1"/>
    <col min="16141" max="16141" width="20.28515625" style="1" customWidth="1"/>
    <col min="16142" max="16142" width="24.140625" style="1" customWidth="1"/>
    <col min="16143" max="16143" width="26.85546875" style="1" customWidth="1"/>
    <col min="16144" max="16144" width="10" style="1" customWidth="1"/>
    <col min="16145" max="16145" width="15.5703125" style="1" customWidth="1"/>
    <col min="16146" max="16146" width="8.5703125" style="1" customWidth="1"/>
    <col min="16147" max="16147" width="15.140625" style="1" customWidth="1"/>
    <col min="16148" max="16148" width="14.85546875" style="1" customWidth="1"/>
    <col min="16149" max="16149" width="13.5703125" style="1" customWidth="1"/>
    <col min="16150" max="16150" width="8.5703125" style="1" customWidth="1"/>
    <col min="16151" max="16151" width="15.140625" style="1" customWidth="1"/>
    <col min="16152" max="16152" width="14.85546875" style="1" customWidth="1"/>
    <col min="16153" max="16153" width="13.5703125" style="1" customWidth="1"/>
    <col min="16154" max="16154" width="10.7109375" style="1" customWidth="1"/>
    <col min="16155" max="16155" width="10" style="1" customWidth="1"/>
    <col min="16156" max="16157" width="19.7109375" style="1" customWidth="1"/>
    <col min="16158" max="16160" width="8.85546875" style="1" customWidth="1"/>
    <col min="16161" max="16161" width="15.5703125" style="1" customWidth="1"/>
    <col min="16162" max="16162" width="22.85546875" style="1" customWidth="1"/>
    <col min="16163" max="16163" width="19.42578125" style="1" customWidth="1"/>
    <col min="16164" max="16164" width="22" style="1" customWidth="1"/>
    <col min="16165" max="16165" width="24.140625" style="1" customWidth="1"/>
    <col min="16166" max="16167" width="27.7109375" style="1" customWidth="1"/>
    <col min="16168" max="16168" width="20.7109375" style="1" customWidth="1"/>
    <col min="16169" max="16170" width="21.28515625" style="1" customWidth="1"/>
    <col min="16171" max="16171" width="16.140625" style="1" customWidth="1"/>
    <col min="16172" max="16384" width="11.42578125" style="1"/>
  </cols>
  <sheetData>
    <row r="1" spans="1:43" ht="38.1" customHeight="1" x14ac:dyDescent="0.2"/>
    <row r="2" spans="1:43" ht="38.1" customHeight="1" x14ac:dyDescent="0.2"/>
    <row r="3" spans="1:43" ht="20.100000000000001" customHeight="1" thickBot="1" x14ac:dyDescent="0.25">
      <c r="A3" s="3"/>
      <c r="B3" s="104" t="s">
        <v>335</v>
      </c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6"/>
      <c r="AM3" s="56"/>
      <c r="AN3" s="56"/>
      <c r="AO3" s="56"/>
      <c r="AP3" s="56"/>
      <c r="AQ3" s="56"/>
    </row>
    <row r="4" spans="1:43" ht="13.5" thickTop="1" x14ac:dyDescent="0.2">
      <c r="A4" s="57"/>
      <c r="B4" s="5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</row>
    <row r="5" spans="1:43" ht="15.75" x14ac:dyDescent="0.25">
      <c r="A5" s="57"/>
      <c r="B5" s="58" t="s">
        <v>1</v>
      </c>
      <c r="C5" s="59"/>
      <c r="D5" s="59"/>
      <c r="E5" s="59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</row>
    <row r="6" spans="1:43" ht="15.75" x14ac:dyDescent="0.25">
      <c r="B6" s="46" t="s">
        <v>380</v>
      </c>
      <c r="C6" s="47"/>
      <c r="D6" s="47"/>
      <c r="E6" s="47"/>
    </row>
    <row r="7" spans="1:43" x14ac:dyDescent="0.2">
      <c r="B7" s="60" t="s">
        <v>2</v>
      </c>
      <c r="C7" s="61" t="s">
        <v>3</v>
      </c>
      <c r="D7" s="61" t="s">
        <v>4</v>
      </c>
      <c r="E7" s="61" t="s">
        <v>5</v>
      </c>
      <c r="F7" s="61" t="s">
        <v>6</v>
      </c>
      <c r="G7" s="61" t="s">
        <v>7</v>
      </c>
      <c r="H7" s="61" t="s">
        <v>8</v>
      </c>
      <c r="I7" s="61" t="s">
        <v>9</v>
      </c>
      <c r="J7" s="61" t="s">
        <v>10</v>
      </c>
      <c r="K7" s="61" t="s">
        <v>11</v>
      </c>
      <c r="L7" s="61" t="s">
        <v>12</v>
      </c>
      <c r="M7" s="61" t="s">
        <v>13</v>
      </c>
      <c r="N7" s="61" t="s">
        <v>14</v>
      </c>
      <c r="O7" s="61" t="s">
        <v>15</v>
      </c>
      <c r="P7" s="61" t="s">
        <v>16</v>
      </c>
      <c r="Q7" s="61" t="s">
        <v>17</v>
      </c>
      <c r="R7" s="61" t="s">
        <v>18</v>
      </c>
      <c r="S7" s="61" t="s">
        <v>19</v>
      </c>
      <c r="T7" s="61" t="s">
        <v>20</v>
      </c>
      <c r="U7" s="61" t="s">
        <v>21</v>
      </c>
      <c r="V7" s="61" t="s">
        <v>22</v>
      </c>
      <c r="W7" s="61" t="s">
        <v>23</v>
      </c>
      <c r="X7" s="61" t="s">
        <v>24</v>
      </c>
      <c r="Y7" s="61" t="s">
        <v>25</v>
      </c>
      <c r="Z7" s="61" t="s">
        <v>26</v>
      </c>
      <c r="AA7" s="61" t="s">
        <v>27</v>
      </c>
      <c r="AB7" s="61" t="s">
        <v>28</v>
      </c>
      <c r="AC7" s="61" t="s">
        <v>29</v>
      </c>
      <c r="AD7" s="61" t="s">
        <v>30</v>
      </c>
      <c r="AE7" s="61" t="s">
        <v>31</v>
      </c>
      <c r="AF7" s="61" t="s">
        <v>32</v>
      </c>
      <c r="AG7" s="61" t="s">
        <v>33</v>
      </c>
      <c r="AH7" s="61" t="s">
        <v>34</v>
      </c>
      <c r="AI7" s="61" t="s">
        <v>35</v>
      </c>
      <c r="AJ7" s="61" t="s">
        <v>36</v>
      </c>
      <c r="AK7" s="61" t="s">
        <v>37</v>
      </c>
      <c r="AL7" s="61" t="s">
        <v>38</v>
      </c>
      <c r="AM7" s="61" t="s">
        <v>39</v>
      </c>
      <c r="AN7" s="61" t="s">
        <v>40</v>
      </c>
      <c r="AO7" s="61" t="s">
        <v>41</v>
      </c>
      <c r="AP7" s="61" t="s">
        <v>42</v>
      </c>
      <c r="AQ7" s="61" t="s">
        <v>43</v>
      </c>
    </row>
    <row r="8" spans="1:43" x14ac:dyDescent="0.2">
      <c r="B8" s="62" t="s">
        <v>44</v>
      </c>
      <c r="C8" s="63" t="s">
        <v>382</v>
      </c>
      <c r="D8" s="63" t="s">
        <v>346</v>
      </c>
      <c r="E8" s="64">
        <v>100</v>
      </c>
      <c r="F8" s="64">
        <v>28.1</v>
      </c>
      <c r="G8" s="64">
        <v>12.25</v>
      </c>
      <c r="H8" s="64">
        <v>7.35</v>
      </c>
      <c r="I8" s="64">
        <v>17.12</v>
      </c>
      <c r="J8" s="64">
        <v>17.78</v>
      </c>
      <c r="K8" s="64">
        <v>20.079999999999998</v>
      </c>
      <c r="L8" s="64">
        <v>100</v>
      </c>
      <c r="M8" s="64">
        <v>33.9</v>
      </c>
      <c r="N8" s="64">
        <v>20.69</v>
      </c>
      <c r="O8" s="64">
        <v>0</v>
      </c>
      <c r="P8" s="65">
        <v>15584</v>
      </c>
      <c r="Q8" s="65">
        <v>15584</v>
      </c>
      <c r="R8" s="65">
        <v>6209</v>
      </c>
      <c r="S8" s="65">
        <v>1745</v>
      </c>
      <c r="T8" s="65">
        <v>85</v>
      </c>
      <c r="U8" s="65">
        <v>51</v>
      </c>
      <c r="V8" s="65">
        <v>9375</v>
      </c>
      <c r="W8" s="65">
        <v>1605</v>
      </c>
      <c r="X8" s="65">
        <v>93</v>
      </c>
      <c r="Y8" s="65">
        <v>105</v>
      </c>
      <c r="Z8" s="65">
        <v>994</v>
      </c>
      <c r="AA8" s="65">
        <v>994</v>
      </c>
      <c r="AB8" s="65">
        <v>694</v>
      </c>
      <c r="AC8" s="65">
        <v>523</v>
      </c>
      <c r="AD8" s="65">
        <v>1134</v>
      </c>
      <c r="AE8" s="65">
        <v>1792</v>
      </c>
      <c r="AF8" s="65">
        <v>1363</v>
      </c>
      <c r="AG8" s="65">
        <v>462</v>
      </c>
      <c r="AH8" s="65">
        <v>1503</v>
      </c>
      <c r="AI8" s="65">
        <v>311</v>
      </c>
      <c r="AJ8" s="65">
        <v>0</v>
      </c>
      <c r="AK8" s="65">
        <v>63</v>
      </c>
      <c r="AL8" s="65">
        <v>82.7</v>
      </c>
      <c r="AM8" s="65">
        <v>27.25</v>
      </c>
      <c r="AN8" s="65">
        <v>7.76</v>
      </c>
      <c r="AO8" s="65">
        <v>822</v>
      </c>
      <c r="AP8" s="65">
        <v>309</v>
      </c>
      <c r="AQ8" s="65">
        <v>139</v>
      </c>
    </row>
    <row r="9" spans="1:43" x14ac:dyDescent="0.2">
      <c r="B9" s="62" t="s">
        <v>45</v>
      </c>
      <c r="C9" s="63" t="s">
        <v>382</v>
      </c>
      <c r="D9" s="63" t="s">
        <v>347</v>
      </c>
      <c r="E9" s="64">
        <v>100</v>
      </c>
      <c r="F9" s="64">
        <v>36.28</v>
      </c>
      <c r="G9" s="64">
        <v>13.5</v>
      </c>
      <c r="H9" s="64">
        <v>4.18</v>
      </c>
      <c r="I9" s="64">
        <v>23.8</v>
      </c>
      <c r="J9" s="64">
        <v>17.11</v>
      </c>
      <c r="K9" s="64">
        <v>13.37</v>
      </c>
      <c r="L9" s="64">
        <v>74.69</v>
      </c>
      <c r="M9" s="64">
        <v>24.35</v>
      </c>
      <c r="N9" s="64">
        <v>36.020000000000003</v>
      </c>
      <c r="O9" s="64">
        <v>0</v>
      </c>
      <c r="P9" s="65">
        <v>4556</v>
      </c>
      <c r="Q9" s="65">
        <v>4556</v>
      </c>
      <c r="R9" s="65">
        <v>1968</v>
      </c>
      <c r="S9" s="65">
        <v>714</v>
      </c>
      <c r="T9" s="65">
        <v>42</v>
      </c>
      <c r="U9" s="65">
        <v>13</v>
      </c>
      <c r="V9" s="65">
        <v>2588</v>
      </c>
      <c r="W9" s="65">
        <v>616</v>
      </c>
      <c r="X9" s="65">
        <v>32</v>
      </c>
      <c r="Y9" s="65">
        <v>25</v>
      </c>
      <c r="Z9" s="65">
        <v>324</v>
      </c>
      <c r="AA9" s="65">
        <v>242</v>
      </c>
      <c r="AB9" s="65">
        <v>311</v>
      </c>
      <c r="AC9" s="65">
        <v>187</v>
      </c>
      <c r="AD9" s="65">
        <v>354</v>
      </c>
      <c r="AE9" s="65">
        <v>469</v>
      </c>
      <c r="AF9" s="65">
        <v>464</v>
      </c>
      <c r="AG9" s="65">
        <v>113</v>
      </c>
      <c r="AH9" s="65">
        <v>447</v>
      </c>
      <c r="AI9" s="65">
        <v>161</v>
      </c>
      <c r="AJ9" s="65">
        <v>0</v>
      </c>
      <c r="AK9" s="65">
        <v>18</v>
      </c>
      <c r="AL9" s="65">
        <v>87.35</v>
      </c>
      <c r="AM9" s="65">
        <v>39.83</v>
      </c>
      <c r="AN9" s="65">
        <v>14.93</v>
      </c>
      <c r="AO9" s="65">
        <v>283</v>
      </c>
      <c r="AP9" s="65">
        <v>141</v>
      </c>
      <c r="AQ9" s="65">
        <v>70</v>
      </c>
    </row>
    <row r="10" spans="1:43" x14ac:dyDescent="0.2">
      <c r="B10" s="62" t="s">
        <v>46</v>
      </c>
      <c r="C10" s="63" t="s">
        <v>382</v>
      </c>
      <c r="D10" s="63" t="s">
        <v>348</v>
      </c>
      <c r="E10" s="64">
        <v>100</v>
      </c>
      <c r="F10" s="64">
        <v>25.65</v>
      </c>
      <c r="G10" s="64">
        <v>12.82</v>
      </c>
      <c r="H10" s="64">
        <v>8.5500000000000007</v>
      </c>
      <c r="I10" s="64">
        <v>18.86</v>
      </c>
      <c r="J10" s="64">
        <v>18.600000000000001</v>
      </c>
      <c r="K10" s="64">
        <v>16.739999999999998</v>
      </c>
      <c r="L10" s="64">
        <v>76.12</v>
      </c>
      <c r="M10" s="64">
        <v>20</v>
      </c>
      <c r="N10" s="64">
        <v>19.72</v>
      </c>
      <c r="O10" s="64">
        <v>0</v>
      </c>
      <c r="P10" s="65">
        <v>5394</v>
      </c>
      <c r="Q10" s="65">
        <v>5394</v>
      </c>
      <c r="R10" s="65">
        <v>2086</v>
      </c>
      <c r="S10" s="65">
        <v>535</v>
      </c>
      <c r="T10" s="65">
        <v>30</v>
      </c>
      <c r="U10" s="65">
        <v>20</v>
      </c>
      <c r="V10" s="65">
        <v>3308</v>
      </c>
      <c r="W10" s="65">
        <v>624</v>
      </c>
      <c r="X10" s="65">
        <v>40</v>
      </c>
      <c r="Y10" s="65">
        <v>36</v>
      </c>
      <c r="Z10" s="65">
        <v>356</v>
      </c>
      <c r="AA10" s="65">
        <v>271</v>
      </c>
      <c r="AB10" s="65">
        <v>234</v>
      </c>
      <c r="AC10" s="65">
        <v>215</v>
      </c>
      <c r="AD10" s="65">
        <v>382</v>
      </c>
      <c r="AE10" s="65">
        <v>574</v>
      </c>
      <c r="AF10" s="65">
        <v>430</v>
      </c>
      <c r="AG10" s="65">
        <v>86</v>
      </c>
      <c r="AH10" s="65">
        <v>502</v>
      </c>
      <c r="AI10" s="65">
        <v>99</v>
      </c>
      <c r="AJ10" s="65">
        <v>0</v>
      </c>
      <c r="AK10" s="65">
        <v>19</v>
      </c>
      <c r="AL10" s="65">
        <v>64.33</v>
      </c>
      <c r="AM10" s="65">
        <v>31.41</v>
      </c>
      <c r="AN10" s="65">
        <v>9.23</v>
      </c>
      <c r="AO10" s="65">
        <v>229</v>
      </c>
      <c r="AP10" s="65">
        <v>120</v>
      </c>
      <c r="AQ10" s="65">
        <v>53</v>
      </c>
    </row>
    <row r="11" spans="1:43" x14ac:dyDescent="0.2">
      <c r="B11" s="62" t="s">
        <v>48</v>
      </c>
      <c r="C11" s="63" t="s">
        <v>382</v>
      </c>
      <c r="D11" s="63" t="s">
        <v>349</v>
      </c>
      <c r="E11" s="64">
        <v>100</v>
      </c>
      <c r="F11" s="64">
        <v>34.090000000000003</v>
      </c>
      <c r="G11" s="64">
        <v>37.5</v>
      </c>
      <c r="H11" s="64">
        <v>12.5</v>
      </c>
      <c r="I11" s="64">
        <v>20.54</v>
      </c>
      <c r="J11" s="64">
        <v>12.5</v>
      </c>
      <c r="K11" s="64">
        <v>37.5</v>
      </c>
      <c r="L11" s="64">
        <v>53.33</v>
      </c>
      <c r="M11" s="64">
        <v>20.69</v>
      </c>
      <c r="N11" s="64">
        <v>40</v>
      </c>
      <c r="O11" s="64">
        <v>0</v>
      </c>
      <c r="P11" s="65">
        <v>317</v>
      </c>
      <c r="Q11" s="65">
        <v>317</v>
      </c>
      <c r="R11" s="65">
        <v>132</v>
      </c>
      <c r="S11" s="65">
        <v>45</v>
      </c>
      <c r="T11" s="65">
        <v>6</v>
      </c>
      <c r="U11" s="65">
        <v>2</v>
      </c>
      <c r="V11" s="65">
        <v>185</v>
      </c>
      <c r="W11" s="65">
        <v>38</v>
      </c>
      <c r="X11" s="65">
        <v>1</v>
      </c>
      <c r="Y11" s="65">
        <v>3</v>
      </c>
      <c r="Z11" s="65">
        <v>15</v>
      </c>
      <c r="AA11" s="65">
        <v>8</v>
      </c>
      <c r="AB11" s="65">
        <v>16</v>
      </c>
      <c r="AC11" s="65">
        <v>8</v>
      </c>
      <c r="AD11" s="65">
        <v>20</v>
      </c>
      <c r="AE11" s="65">
        <v>28</v>
      </c>
      <c r="AF11" s="65">
        <v>29</v>
      </c>
      <c r="AG11" s="65">
        <v>6</v>
      </c>
      <c r="AH11" s="65">
        <v>20</v>
      </c>
      <c r="AI11" s="65">
        <v>8</v>
      </c>
      <c r="AJ11" s="65">
        <v>0</v>
      </c>
      <c r="AK11" s="65">
        <v>0</v>
      </c>
      <c r="AL11" s="65">
        <v>73.33</v>
      </c>
      <c r="AM11" s="65">
        <v>40</v>
      </c>
      <c r="AN11" s="65">
        <v>7.14</v>
      </c>
      <c r="AO11" s="65">
        <v>11</v>
      </c>
      <c r="AP11" s="65">
        <v>8</v>
      </c>
      <c r="AQ11" s="65">
        <v>2</v>
      </c>
    </row>
    <row r="12" spans="1:43" x14ac:dyDescent="0.2">
      <c r="B12" s="62" t="s">
        <v>50</v>
      </c>
      <c r="C12" s="63" t="s">
        <v>382</v>
      </c>
      <c r="D12" s="63" t="s">
        <v>350</v>
      </c>
      <c r="E12" s="64">
        <v>100</v>
      </c>
      <c r="F12" s="64">
        <v>28.06</v>
      </c>
      <c r="G12" s="64">
        <v>9.09</v>
      </c>
      <c r="H12" s="64">
        <v>10.39</v>
      </c>
      <c r="I12" s="64">
        <v>23.39</v>
      </c>
      <c r="J12" s="64">
        <v>21.92</v>
      </c>
      <c r="K12" s="64">
        <v>15.07</v>
      </c>
      <c r="L12" s="64">
        <v>42.05</v>
      </c>
      <c r="M12" s="64">
        <v>26.67</v>
      </c>
      <c r="N12" s="64">
        <v>39.57</v>
      </c>
      <c r="O12" s="64">
        <v>0</v>
      </c>
      <c r="P12" s="65">
        <v>1458</v>
      </c>
      <c r="Q12" s="65">
        <v>1458</v>
      </c>
      <c r="R12" s="65">
        <v>556</v>
      </c>
      <c r="S12" s="65">
        <v>156</v>
      </c>
      <c r="T12" s="65">
        <v>7</v>
      </c>
      <c r="U12" s="65">
        <v>8</v>
      </c>
      <c r="V12" s="65">
        <v>902</v>
      </c>
      <c r="W12" s="65">
        <v>211</v>
      </c>
      <c r="X12" s="65">
        <v>16</v>
      </c>
      <c r="Y12" s="65">
        <v>11</v>
      </c>
      <c r="Z12" s="65">
        <v>88</v>
      </c>
      <c r="AA12" s="65">
        <v>37</v>
      </c>
      <c r="AB12" s="65">
        <v>77</v>
      </c>
      <c r="AC12" s="65">
        <v>73</v>
      </c>
      <c r="AD12" s="65">
        <v>104</v>
      </c>
      <c r="AE12" s="65">
        <v>188</v>
      </c>
      <c r="AF12" s="65">
        <v>120</v>
      </c>
      <c r="AG12" s="65">
        <v>32</v>
      </c>
      <c r="AH12" s="65">
        <v>139</v>
      </c>
      <c r="AI12" s="65">
        <v>55</v>
      </c>
      <c r="AJ12" s="65">
        <v>0</v>
      </c>
      <c r="AK12" s="65">
        <v>13</v>
      </c>
      <c r="AL12" s="65">
        <v>100</v>
      </c>
      <c r="AM12" s="65">
        <v>29.81</v>
      </c>
      <c r="AN12" s="65">
        <v>9.57</v>
      </c>
      <c r="AO12" s="65">
        <v>111</v>
      </c>
      <c r="AP12" s="65">
        <v>31</v>
      </c>
      <c r="AQ12" s="65">
        <v>18</v>
      </c>
    </row>
    <row r="13" spans="1:43" x14ac:dyDescent="0.2">
      <c r="B13" s="62" t="s">
        <v>51</v>
      </c>
      <c r="C13" s="63" t="s">
        <v>382</v>
      </c>
      <c r="D13" s="63" t="s">
        <v>351</v>
      </c>
      <c r="E13" s="64">
        <v>100</v>
      </c>
      <c r="F13" s="64">
        <v>45.99</v>
      </c>
      <c r="G13" s="64">
        <v>18.309999999999999</v>
      </c>
      <c r="H13" s="64">
        <v>1.41</v>
      </c>
      <c r="I13" s="64">
        <v>32.32</v>
      </c>
      <c r="J13" s="64">
        <v>11.69</v>
      </c>
      <c r="K13" s="64">
        <v>12.99</v>
      </c>
      <c r="L13" s="64">
        <v>100</v>
      </c>
      <c r="M13" s="64">
        <v>16.25</v>
      </c>
      <c r="N13" s="64">
        <v>47.87</v>
      </c>
      <c r="O13" s="64">
        <v>0</v>
      </c>
      <c r="P13" s="65">
        <v>897</v>
      </c>
      <c r="Q13" s="65">
        <v>897</v>
      </c>
      <c r="R13" s="65">
        <v>337</v>
      </c>
      <c r="S13" s="65">
        <v>155</v>
      </c>
      <c r="T13" s="65">
        <v>13</v>
      </c>
      <c r="U13" s="65">
        <v>1</v>
      </c>
      <c r="V13" s="65">
        <v>560</v>
      </c>
      <c r="W13" s="65">
        <v>181</v>
      </c>
      <c r="X13" s="65">
        <v>9</v>
      </c>
      <c r="Y13" s="65">
        <v>10</v>
      </c>
      <c r="Z13" s="65">
        <v>52</v>
      </c>
      <c r="AA13" s="65">
        <v>52</v>
      </c>
      <c r="AB13" s="65">
        <v>71</v>
      </c>
      <c r="AC13" s="65">
        <v>77</v>
      </c>
      <c r="AD13" s="65">
        <v>64</v>
      </c>
      <c r="AE13" s="65">
        <v>92</v>
      </c>
      <c r="AF13" s="65">
        <v>80</v>
      </c>
      <c r="AG13" s="65">
        <v>13</v>
      </c>
      <c r="AH13" s="65">
        <v>94</v>
      </c>
      <c r="AI13" s="65">
        <v>45</v>
      </c>
      <c r="AJ13" s="65">
        <v>0</v>
      </c>
      <c r="AK13" s="65">
        <v>10</v>
      </c>
      <c r="AL13" s="65">
        <v>86.54</v>
      </c>
      <c r="AM13" s="65">
        <v>45.31</v>
      </c>
      <c r="AN13" s="65">
        <v>20.65</v>
      </c>
      <c r="AO13" s="65">
        <v>45</v>
      </c>
      <c r="AP13" s="65">
        <v>29</v>
      </c>
      <c r="AQ13" s="65">
        <v>19</v>
      </c>
    </row>
    <row r="14" spans="1:43" x14ac:dyDescent="0.2">
      <c r="B14" s="62" t="s">
        <v>52</v>
      </c>
      <c r="C14" s="63" t="s">
        <v>382</v>
      </c>
      <c r="D14" s="63" t="s">
        <v>352</v>
      </c>
      <c r="E14" s="64">
        <v>100</v>
      </c>
      <c r="F14" s="64">
        <v>39.36</v>
      </c>
      <c r="G14" s="64">
        <v>10</v>
      </c>
      <c r="H14" s="64">
        <v>5.33</v>
      </c>
      <c r="I14" s="64">
        <v>29.69</v>
      </c>
      <c r="J14" s="64">
        <v>21.67</v>
      </c>
      <c r="K14" s="64">
        <v>12.5</v>
      </c>
      <c r="L14" s="64">
        <v>69.14</v>
      </c>
      <c r="M14" s="64">
        <v>36.78</v>
      </c>
      <c r="N14" s="64">
        <v>49.57</v>
      </c>
      <c r="O14" s="64">
        <v>0</v>
      </c>
      <c r="P14" s="65">
        <v>2490</v>
      </c>
      <c r="Q14" s="65">
        <v>2490</v>
      </c>
      <c r="R14" s="65">
        <v>1062</v>
      </c>
      <c r="S14" s="65">
        <v>418</v>
      </c>
      <c r="T14" s="65">
        <v>15</v>
      </c>
      <c r="U14" s="65">
        <v>8</v>
      </c>
      <c r="V14" s="65">
        <v>1428</v>
      </c>
      <c r="W14" s="65">
        <v>424</v>
      </c>
      <c r="X14" s="65">
        <v>26</v>
      </c>
      <c r="Y14" s="65">
        <v>15</v>
      </c>
      <c r="Z14" s="65">
        <v>175</v>
      </c>
      <c r="AA14" s="65">
        <v>121</v>
      </c>
      <c r="AB14" s="65">
        <v>150</v>
      </c>
      <c r="AC14" s="65">
        <v>120</v>
      </c>
      <c r="AD14" s="65">
        <v>182</v>
      </c>
      <c r="AE14" s="65">
        <v>273</v>
      </c>
      <c r="AF14" s="65">
        <v>242</v>
      </c>
      <c r="AG14" s="65">
        <v>89</v>
      </c>
      <c r="AH14" s="65">
        <v>230</v>
      </c>
      <c r="AI14" s="65">
        <v>114</v>
      </c>
      <c r="AJ14" s="65">
        <v>0</v>
      </c>
      <c r="AK14" s="65">
        <v>25</v>
      </c>
      <c r="AL14" s="65">
        <v>100</v>
      </c>
      <c r="AM14" s="65">
        <v>39.56</v>
      </c>
      <c r="AN14" s="65">
        <v>25.27</v>
      </c>
      <c r="AO14" s="65">
        <v>203</v>
      </c>
      <c r="AP14" s="65">
        <v>72</v>
      </c>
      <c r="AQ14" s="65">
        <v>69</v>
      </c>
    </row>
    <row r="15" spans="1:43" x14ac:dyDescent="0.2">
      <c r="B15" s="62" t="s">
        <v>53</v>
      </c>
      <c r="C15" s="63" t="s">
        <v>382</v>
      </c>
      <c r="D15" s="63" t="s">
        <v>353</v>
      </c>
      <c r="E15" s="64">
        <v>100</v>
      </c>
      <c r="F15" s="64">
        <v>24.24</v>
      </c>
      <c r="G15" s="64">
        <v>11.11</v>
      </c>
      <c r="H15" s="64">
        <v>0</v>
      </c>
      <c r="I15" s="64">
        <v>19.559999999999999</v>
      </c>
      <c r="J15" s="64">
        <v>23.4</v>
      </c>
      <c r="K15" s="64">
        <v>17.02</v>
      </c>
      <c r="L15" s="64">
        <v>100</v>
      </c>
      <c r="M15" s="64">
        <v>35.770000000000003</v>
      </c>
      <c r="N15" s="64">
        <v>28.91</v>
      </c>
      <c r="O15" s="64">
        <v>0</v>
      </c>
      <c r="P15" s="65">
        <v>1449</v>
      </c>
      <c r="Q15" s="65">
        <v>1449</v>
      </c>
      <c r="R15" s="65">
        <v>590</v>
      </c>
      <c r="S15" s="65">
        <v>143</v>
      </c>
      <c r="T15" s="65">
        <v>8</v>
      </c>
      <c r="U15" s="65">
        <v>0</v>
      </c>
      <c r="V15" s="65">
        <v>859</v>
      </c>
      <c r="W15" s="65">
        <v>168</v>
      </c>
      <c r="X15" s="65">
        <v>11</v>
      </c>
      <c r="Y15" s="65">
        <v>8</v>
      </c>
      <c r="Z15" s="65">
        <v>119</v>
      </c>
      <c r="AA15" s="65">
        <v>119</v>
      </c>
      <c r="AB15" s="65">
        <v>72</v>
      </c>
      <c r="AC15" s="65">
        <v>47</v>
      </c>
      <c r="AD15" s="65">
        <v>109</v>
      </c>
      <c r="AE15" s="65">
        <v>165</v>
      </c>
      <c r="AF15" s="65">
        <v>123</v>
      </c>
      <c r="AG15" s="65">
        <v>44</v>
      </c>
      <c r="AH15" s="65">
        <v>128</v>
      </c>
      <c r="AI15" s="65">
        <v>37</v>
      </c>
      <c r="AJ15" s="65">
        <v>0</v>
      </c>
      <c r="AK15" s="65">
        <v>9</v>
      </c>
      <c r="AL15" s="65">
        <v>84.87</v>
      </c>
      <c r="AM15" s="65">
        <v>42.2</v>
      </c>
      <c r="AN15" s="65">
        <v>7.88</v>
      </c>
      <c r="AO15" s="65">
        <v>101</v>
      </c>
      <c r="AP15" s="65">
        <v>46</v>
      </c>
      <c r="AQ15" s="65">
        <v>13</v>
      </c>
    </row>
    <row r="16" spans="1:43" x14ac:dyDescent="0.2">
      <c r="B16" s="62" t="s">
        <v>55</v>
      </c>
      <c r="C16" s="63" t="s">
        <v>382</v>
      </c>
      <c r="D16" s="63" t="s">
        <v>354</v>
      </c>
      <c r="E16" s="64">
        <v>100</v>
      </c>
      <c r="F16" s="64">
        <v>24.71</v>
      </c>
      <c r="G16" s="64">
        <v>10.71</v>
      </c>
      <c r="H16" s="64">
        <v>7.14</v>
      </c>
      <c r="I16" s="64">
        <v>22.75</v>
      </c>
      <c r="J16" s="64">
        <v>28.13</v>
      </c>
      <c r="K16" s="64">
        <v>18.75</v>
      </c>
      <c r="L16" s="64">
        <v>52</v>
      </c>
      <c r="M16" s="64">
        <v>19.670000000000002</v>
      </c>
      <c r="N16" s="64">
        <v>36.229999999999997</v>
      </c>
      <c r="O16" s="64">
        <v>0</v>
      </c>
      <c r="P16" s="65">
        <v>659</v>
      </c>
      <c r="Q16" s="65">
        <v>659</v>
      </c>
      <c r="R16" s="65">
        <v>259</v>
      </c>
      <c r="S16" s="65">
        <v>64</v>
      </c>
      <c r="T16" s="65">
        <v>3</v>
      </c>
      <c r="U16" s="65">
        <v>2</v>
      </c>
      <c r="V16" s="65">
        <v>400</v>
      </c>
      <c r="W16" s="65">
        <v>91</v>
      </c>
      <c r="X16" s="65">
        <v>9</v>
      </c>
      <c r="Y16" s="65">
        <v>6</v>
      </c>
      <c r="Z16" s="65">
        <v>50</v>
      </c>
      <c r="AA16" s="65">
        <v>26</v>
      </c>
      <c r="AB16" s="65">
        <v>28</v>
      </c>
      <c r="AC16" s="65">
        <v>32</v>
      </c>
      <c r="AD16" s="65">
        <v>39</v>
      </c>
      <c r="AE16" s="65">
        <v>52</v>
      </c>
      <c r="AF16" s="65">
        <v>61</v>
      </c>
      <c r="AG16" s="65">
        <v>12</v>
      </c>
      <c r="AH16" s="65">
        <v>69</v>
      </c>
      <c r="AI16" s="65">
        <v>25</v>
      </c>
      <c r="AJ16" s="65">
        <v>0</v>
      </c>
      <c r="AK16" s="65">
        <v>7</v>
      </c>
      <c r="AL16" s="65">
        <v>70</v>
      </c>
      <c r="AM16" s="65">
        <v>35.9</v>
      </c>
      <c r="AN16" s="65">
        <v>9.6199999999999992</v>
      </c>
      <c r="AO16" s="65">
        <v>35</v>
      </c>
      <c r="AP16" s="65">
        <v>14</v>
      </c>
      <c r="AQ16" s="65">
        <v>5</v>
      </c>
    </row>
    <row r="17" spans="2:43" x14ac:dyDescent="0.2">
      <c r="B17" s="62" t="s">
        <v>57</v>
      </c>
      <c r="C17" s="63" t="s">
        <v>382</v>
      </c>
      <c r="D17" s="63" t="s">
        <v>355</v>
      </c>
      <c r="E17" s="64">
        <v>100</v>
      </c>
      <c r="F17" s="64">
        <v>30.8</v>
      </c>
      <c r="G17" s="64">
        <v>21.95</v>
      </c>
      <c r="H17" s="64">
        <v>9.76</v>
      </c>
      <c r="I17" s="64">
        <v>25.37</v>
      </c>
      <c r="J17" s="64">
        <v>19.350000000000001</v>
      </c>
      <c r="K17" s="64">
        <v>16.13</v>
      </c>
      <c r="L17" s="64">
        <v>12.5</v>
      </c>
      <c r="M17" s="64">
        <v>0</v>
      </c>
      <c r="N17" s="64">
        <v>17.11</v>
      </c>
      <c r="O17" s="64">
        <v>0</v>
      </c>
      <c r="P17" s="65">
        <v>660</v>
      </c>
      <c r="Q17" s="65">
        <v>660</v>
      </c>
      <c r="R17" s="65">
        <v>250</v>
      </c>
      <c r="S17" s="65">
        <v>77</v>
      </c>
      <c r="T17" s="65">
        <v>9</v>
      </c>
      <c r="U17" s="65">
        <v>4</v>
      </c>
      <c r="V17" s="65">
        <v>410</v>
      </c>
      <c r="W17" s="65">
        <v>104</v>
      </c>
      <c r="X17" s="65">
        <v>6</v>
      </c>
      <c r="Y17" s="65">
        <v>5</v>
      </c>
      <c r="Z17" s="65">
        <v>32</v>
      </c>
      <c r="AA17" s="65">
        <v>4</v>
      </c>
      <c r="AB17" s="65">
        <v>41</v>
      </c>
      <c r="AC17" s="65">
        <v>31</v>
      </c>
      <c r="AD17" s="65">
        <v>42</v>
      </c>
      <c r="AE17" s="65">
        <v>65</v>
      </c>
      <c r="AF17" s="65">
        <v>63</v>
      </c>
      <c r="AG17" s="65">
        <v>0</v>
      </c>
      <c r="AH17" s="65">
        <v>76</v>
      </c>
      <c r="AI17" s="65">
        <v>13</v>
      </c>
      <c r="AJ17" s="65">
        <v>0</v>
      </c>
      <c r="AK17" s="65">
        <v>5</v>
      </c>
      <c r="AL17" s="65">
        <v>46.88</v>
      </c>
      <c r="AM17" s="65">
        <v>21.43</v>
      </c>
      <c r="AN17" s="65">
        <v>15.38</v>
      </c>
      <c r="AO17" s="65">
        <v>15</v>
      </c>
      <c r="AP17" s="65">
        <v>9</v>
      </c>
      <c r="AQ17" s="65">
        <v>10</v>
      </c>
    </row>
    <row r="18" spans="2:43" x14ac:dyDescent="0.2">
      <c r="B18" s="62" t="s">
        <v>58</v>
      </c>
      <c r="C18" s="63" t="s">
        <v>382</v>
      </c>
      <c r="D18" s="63" t="s">
        <v>356</v>
      </c>
      <c r="E18" s="64">
        <v>100</v>
      </c>
      <c r="F18" s="64">
        <v>30.38</v>
      </c>
      <c r="G18" s="64">
        <v>22.22</v>
      </c>
      <c r="H18" s="64">
        <v>11.11</v>
      </c>
      <c r="I18" s="64">
        <v>21.56</v>
      </c>
      <c r="J18" s="64">
        <v>0</v>
      </c>
      <c r="K18" s="64">
        <v>0</v>
      </c>
      <c r="L18" s="64">
        <v>0</v>
      </c>
      <c r="M18" s="64">
        <v>27.27</v>
      </c>
      <c r="N18" s="64">
        <v>32.26</v>
      </c>
      <c r="O18" s="64">
        <v>0</v>
      </c>
      <c r="P18" s="65">
        <v>246</v>
      </c>
      <c r="Q18" s="65">
        <v>246</v>
      </c>
      <c r="R18" s="65">
        <v>79</v>
      </c>
      <c r="S18" s="65">
        <v>24</v>
      </c>
      <c r="T18" s="65">
        <v>2</v>
      </c>
      <c r="U18" s="65">
        <v>1</v>
      </c>
      <c r="V18" s="65">
        <v>167</v>
      </c>
      <c r="W18" s="65">
        <v>36</v>
      </c>
      <c r="X18" s="65">
        <v>0</v>
      </c>
      <c r="Y18" s="65">
        <v>0</v>
      </c>
      <c r="Z18" s="65">
        <v>16</v>
      </c>
      <c r="AA18" s="65">
        <v>0</v>
      </c>
      <c r="AB18" s="65">
        <v>9</v>
      </c>
      <c r="AC18" s="65">
        <v>8</v>
      </c>
      <c r="AD18" s="65">
        <v>9</v>
      </c>
      <c r="AE18" s="65">
        <v>25</v>
      </c>
      <c r="AF18" s="65">
        <v>22</v>
      </c>
      <c r="AG18" s="65">
        <v>6</v>
      </c>
      <c r="AH18" s="65">
        <v>31</v>
      </c>
      <c r="AI18" s="65">
        <v>10</v>
      </c>
      <c r="AJ18" s="65">
        <v>0</v>
      </c>
      <c r="AK18" s="65">
        <v>4</v>
      </c>
      <c r="AL18" s="65">
        <v>87.5</v>
      </c>
      <c r="AM18" s="65">
        <v>33.33</v>
      </c>
      <c r="AN18" s="65">
        <v>16</v>
      </c>
      <c r="AO18" s="65">
        <v>14</v>
      </c>
      <c r="AP18" s="65">
        <v>3</v>
      </c>
      <c r="AQ18" s="65">
        <v>4</v>
      </c>
    </row>
    <row r="19" spans="2:43" x14ac:dyDescent="0.2">
      <c r="B19" s="62" t="s">
        <v>59</v>
      </c>
      <c r="C19" s="63" t="s">
        <v>382</v>
      </c>
      <c r="D19" s="63" t="s">
        <v>357</v>
      </c>
      <c r="E19" s="64">
        <v>100</v>
      </c>
      <c r="F19" s="64">
        <v>53.45</v>
      </c>
      <c r="G19" s="64">
        <v>8.33</v>
      </c>
      <c r="H19" s="64">
        <v>16.670000000000002</v>
      </c>
      <c r="I19" s="64">
        <v>37.5</v>
      </c>
      <c r="J19" s="64">
        <v>14.29</v>
      </c>
      <c r="K19" s="64">
        <v>14.29</v>
      </c>
      <c r="L19" s="64">
        <v>100</v>
      </c>
      <c r="M19" s="64">
        <v>12.5</v>
      </c>
      <c r="N19" s="64">
        <v>30.43</v>
      </c>
      <c r="O19" s="64">
        <v>0</v>
      </c>
      <c r="P19" s="65">
        <v>194</v>
      </c>
      <c r="Q19" s="65">
        <v>194</v>
      </c>
      <c r="R19" s="65">
        <v>58</v>
      </c>
      <c r="S19" s="65">
        <v>31</v>
      </c>
      <c r="T19" s="65">
        <v>1</v>
      </c>
      <c r="U19" s="65">
        <v>2</v>
      </c>
      <c r="V19" s="65">
        <v>136</v>
      </c>
      <c r="W19" s="65">
        <v>51</v>
      </c>
      <c r="X19" s="65">
        <v>2</v>
      </c>
      <c r="Y19" s="65">
        <v>2</v>
      </c>
      <c r="Z19" s="65">
        <v>6</v>
      </c>
      <c r="AA19" s="65">
        <v>6</v>
      </c>
      <c r="AB19" s="65">
        <v>12</v>
      </c>
      <c r="AC19" s="65">
        <v>14</v>
      </c>
      <c r="AD19" s="65">
        <v>11</v>
      </c>
      <c r="AE19" s="65">
        <v>34</v>
      </c>
      <c r="AF19" s="65">
        <v>16</v>
      </c>
      <c r="AG19" s="65">
        <v>2</v>
      </c>
      <c r="AH19" s="65">
        <v>23</v>
      </c>
      <c r="AI19" s="65">
        <v>7</v>
      </c>
      <c r="AJ19" s="65">
        <v>0</v>
      </c>
      <c r="AK19" s="65">
        <v>1</v>
      </c>
      <c r="AL19" s="65">
        <v>50</v>
      </c>
      <c r="AM19" s="65">
        <v>18.18</v>
      </c>
      <c r="AN19" s="65">
        <v>17.649999999999999</v>
      </c>
      <c r="AO19" s="65">
        <v>3</v>
      </c>
      <c r="AP19" s="65">
        <v>2</v>
      </c>
      <c r="AQ19" s="65">
        <v>6</v>
      </c>
    </row>
    <row r="20" spans="2:43" x14ac:dyDescent="0.2">
      <c r="B20" s="62" t="s">
        <v>60</v>
      </c>
      <c r="C20" s="63" t="s">
        <v>382</v>
      </c>
      <c r="D20" s="63" t="s">
        <v>366</v>
      </c>
      <c r="E20" s="64">
        <v>100</v>
      </c>
      <c r="F20" s="64">
        <v>37.5</v>
      </c>
      <c r="G20" s="64">
        <v>10</v>
      </c>
      <c r="H20" s="64">
        <v>10</v>
      </c>
      <c r="I20" s="64">
        <v>44.55</v>
      </c>
      <c r="J20" s="64">
        <v>9.09</v>
      </c>
      <c r="K20" s="64">
        <v>22.73</v>
      </c>
      <c r="L20" s="64">
        <v>12.5</v>
      </c>
      <c r="M20" s="64">
        <v>4.76</v>
      </c>
      <c r="N20" s="64">
        <v>33.33</v>
      </c>
      <c r="O20" s="64">
        <v>0</v>
      </c>
      <c r="P20" s="65">
        <v>182</v>
      </c>
      <c r="Q20" s="65">
        <v>182</v>
      </c>
      <c r="R20" s="65">
        <v>72</v>
      </c>
      <c r="S20" s="65">
        <v>27</v>
      </c>
      <c r="T20" s="65">
        <v>1</v>
      </c>
      <c r="U20" s="65">
        <v>1</v>
      </c>
      <c r="V20" s="65">
        <v>110</v>
      </c>
      <c r="W20" s="65">
        <v>49</v>
      </c>
      <c r="X20" s="65">
        <v>2</v>
      </c>
      <c r="Y20" s="65">
        <v>5</v>
      </c>
      <c r="Z20" s="65">
        <v>8</v>
      </c>
      <c r="AA20" s="65">
        <v>1</v>
      </c>
      <c r="AB20" s="65">
        <v>10</v>
      </c>
      <c r="AC20" s="65">
        <v>22</v>
      </c>
      <c r="AD20" s="65">
        <v>7</v>
      </c>
      <c r="AE20" s="65">
        <v>20</v>
      </c>
      <c r="AF20" s="65">
        <v>21</v>
      </c>
      <c r="AG20" s="65">
        <v>1</v>
      </c>
      <c r="AH20" s="65">
        <v>18</v>
      </c>
      <c r="AI20" s="65">
        <v>6</v>
      </c>
      <c r="AJ20" s="65">
        <v>0</v>
      </c>
      <c r="AK20" s="65">
        <v>3</v>
      </c>
      <c r="AL20" s="65">
        <v>62.5</v>
      </c>
      <c r="AM20" s="65">
        <v>42.86</v>
      </c>
      <c r="AN20" s="65">
        <v>5</v>
      </c>
      <c r="AO20" s="65">
        <v>5</v>
      </c>
      <c r="AP20" s="65">
        <v>3</v>
      </c>
      <c r="AQ20" s="65">
        <v>1</v>
      </c>
    </row>
    <row r="21" spans="2:43" x14ac:dyDescent="0.2">
      <c r="B21" s="62" t="s">
        <v>61</v>
      </c>
      <c r="C21" s="63" t="s">
        <v>382</v>
      </c>
      <c r="D21" s="63" t="s">
        <v>358</v>
      </c>
      <c r="E21" s="64">
        <v>100</v>
      </c>
      <c r="F21" s="64">
        <v>28.03</v>
      </c>
      <c r="G21" s="64">
        <v>27.78</v>
      </c>
      <c r="H21" s="64">
        <v>5.56</v>
      </c>
      <c r="I21" s="64">
        <v>26.05</v>
      </c>
      <c r="J21" s="64">
        <v>21.21</v>
      </c>
      <c r="K21" s="64">
        <v>21.21</v>
      </c>
      <c r="L21" s="64">
        <v>100</v>
      </c>
      <c r="M21" s="64">
        <v>45.28</v>
      </c>
      <c r="N21" s="64">
        <v>30.16</v>
      </c>
      <c r="O21" s="64">
        <v>0</v>
      </c>
      <c r="P21" s="65">
        <v>621</v>
      </c>
      <c r="Q21" s="65">
        <v>621</v>
      </c>
      <c r="R21" s="65">
        <v>264</v>
      </c>
      <c r="S21" s="65">
        <v>74</v>
      </c>
      <c r="T21" s="65">
        <v>10</v>
      </c>
      <c r="U21" s="65">
        <v>2</v>
      </c>
      <c r="V21" s="65">
        <v>357</v>
      </c>
      <c r="W21" s="65">
        <v>93</v>
      </c>
      <c r="X21" s="65">
        <v>7</v>
      </c>
      <c r="Y21" s="65">
        <v>7</v>
      </c>
      <c r="Z21" s="65">
        <v>37</v>
      </c>
      <c r="AA21" s="65">
        <v>37</v>
      </c>
      <c r="AB21" s="65">
        <v>36</v>
      </c>
      <c r="AC21" s="65">
        <v>33</v>
      </c>
      <c r="AD21" s="65">
        <v>52</v>
      </c>
      <c r="AE21" s="65">
        <v>71</v>
      </c>
      <c r="AF21" s="65">
        <v>53</v>
      </c>
      <c r="AG21" s="65">
        <v>24</v>
      </c>
      <c r="AH21" s="65">
        <v>63</v>
      </c>
      <c r="AI21" s="65">
        <v>19</v>
      </c>
      <c r="AJ21" s="65">
        <v>0</v>
      </c>
      <c r="AK21" s="65">
        <v>5</v>
      </c>
      <c r="AL21" s="65">
        <v>62.16</v>
      </c>
      <c r="AM21" s="65">
        <v>46.15</v>
      </c>
      <c r="AN21" s="65">
        <v>9.86</v>
      </c>
      <c r="AO21" s="65">
        <v>23</v>
      </c>
      <c r="AP21" s="65">
        <v>24</v>
      </c>
      <c r="AQ21" s="65">
        <v>7</v>
      </c>
    </row>
    <row r="22" spans="2:43" x14ac:dyDescent="0.2">
      <c r="B22" s="62" t="s">
        <v>63</v>
      </c>
      <c r="C22" s="63" t="s">
        <v>382</v>
      </c>
      <c r="D22" s="63" t="s">
        <v>359</v>
      </c>
      <c r="E22" s="64">
        <v>100</v>
      </c>
      <c r="F22" s="64">
        <v>27.15</v>
      </c>
      <c r="G22" s="64">
        <v>10.29</v>
      </c>
      <c r="H22" s="64">
        <v>2.94</v>
      </c>
      <c r="I22" s="64">
        <v>25.09</v>
      </c>
      <c r="J22" s="64">
        <v>13.04</v>
      </c>
      <c r="K22" s="64">
        <v>16.3</v>
      </c>
      <c r="L22" s="64">
        <v>58.89</v>
      </c>
      <c r="M22" s="64">
        <v>29.63</v>
      </c>
      <c r="N22" s="64">
        <v>38.89</v>
      </c>
      <c r="O22" s="64">
        <v>0</v>
      </c>
      <c r="P22" s="65">
        <v>1372</v>
      </c>
      <c r="Q22" s="65">
        <v>1372</v>
      </c>
      <c r="R22" s="65">
        <v>571</v>
      </c>
      <c r="S22" s="65">
        <v>155</v>
      </c>
      <c r="T22" s="65">
        <v>7</v>
      </c>
      <c r="U22" s="65">
        <v>2</v>
      </c>
      <c r="V22" s="65">
        <v>801</v>
      </c>
      <c r="W22" s="65">
        <v>201</v>
      </c>
      <c r="X22" s="65">
        <v>12</v>
      </c>
      <c r="Y22" s="65">
        <v>15</v>
      </c>
      <c r="Z22" s="65">
        <v>90</v>
      </c>
      <c r="AA22" s="65">
        <v>53</v>
      </c>
      <c r="AB22" s="65">
        <v>68</v>
      </c>
      <c r="AC22" s="65">
        <v>92</v>
      </c>
      <c r="AD22" s="65">
        <v>98</v>
      </c>
      <c r="AE22" s="65">
        <v>158</v>
      </c>
      <c r="AF22" s="65">
        <v>135</v>
      </c>
      <c r="AG22" s="65">
        <v>40</v>
      </c>
      <c r="AH22" s="65">
        <v>126</v>
      </c>
      <c r="AI22" s="65">
        <v>49</v>
      </c>
      <c r="AJ22" s="65">
        <v>0</v>
      </c>
      <c r="AK22" s="65">
        <v>9</v>
      </c>
      <c r="AL22" s="65">
        <v>91.11</v>
      </c>
      <c r="AM22" s="65">
        <v>51.02</v>
      </c>
      <c r="AN22" s="65">
        <v>22.78</v>
      </c>
      <c r="AO22" s="65">
        <v>82</v>
      </c>
      <c r="AP22" s="65">
        <v>50</v>
      </c>
      <c r="AQ22" s="65">
        <v>36</v>
      </c>
    </row>
    <row r="23" spans="2:43" x14ac:dyDescent="0.2">
      <c r="B23" s="62" t="s">
        <v>64</v>
      </c>
      <c r="C23" s="63" t="s">
        <v>382</v>
      </c>
      <c r="D23" s="63" t="s">
        <v>360</v>
      </c>
      <c r="E23" s="64">
        <v>100</v>
      </c>
      <c r="F23" s="64">
        <v>26.23</v>
      </c>
      <c r="G23" s="64">
        <v>10.17</v>
      </c>
      <c r="H23" s="64">
        <v>6.78</v>
      </c>
      <c r="I23" s="64">
        <v>22.08</v>
      </c>
      <c r="J23" s="64">
        <v>10.53</v>
      </c>
      <c r="K23" s="64">
        <v>14.04</v>
      </c>
      <c r="L23" s="64">
        <v>62.69</v>
      </c>
      <c r="M23" s="64">
        <v>17.12</v>
      </c>
      <c r="N23" s="64">
        <v>33.04</v>
      </c>
      <c r="O23" s="64">
        <v>0</v>
      </c>
      <c r="P23" s="65">
        <v>1258</v>
      </c>
      <c r="Q23" s="65">
        <v>1258</v>
      </c>
      <c r="R23" s="65">
        <v>488</v>
      </c>
      <c r="S23" s="65">
        <v>128</v>
      </c>
      <c r="T23" s="65">
        <v>6</v>
      </c>
      <c r="U23" s="65">
        <v>4</v>
      </c>
      <c r="V23" s="65">
        <v>770</v>
      </c>
      <c r="W23" s="65">
        <v>170</v>
      </c>
      <c r="X23" s="65">
        <v>6</v>
      </c>
      <c r="Y23" s="65">
        <v>8</v>
      </c>
      <c r="Z23" s="65">
        <v>67</v>
      </c>
      <c r="AA23" s="65">
        <v>42</v>
      </c>
      <c r="AB23" s="65">
        <v>59</v>
      </c>
      <c r="AC23" s="65">
        <v>57</v>
      </c>
      <c r="AD23" s="65">
        <v>80</v>
      </c>
      <c r="AE23" s="65">
        <v>145</v>
      </c>
      <c r="AF23" s="65">
        <v>111</v>
      </c>
      <c r="AG23" s="65">
        <v>19</v>
      </c>
      <c r="AH23" s="65">
        <v>112</v>
      </c>
      <c r="AI23" s="65">
        <v>37</v>
      </c>
      <c r="AJ23" s="65">
        <v>0</v>
      </c>
      <c r="AK23" s="65">
        <v>8</v>
      </c>
      <c r="AL23" s="65">
        <v>100</v>
      </c>
      <c r="AM23" s="65">
        <v>28.75</v>
      </c>
      <c r="AN23" s="65">
        <v>10.34</v>
      </c>
      <c r="AO23" s="65">
        <v>72</v>
      </c>
      <c r="AP23" s="65">
        <v>23</v>
      </c>
      <c r="AQ23" s="65">
        <v>15</v>
      </c>
    </row>
    <row r="24" spans="2:43" x14ac:dyDescent="0.2">
      <c r="B24" s="62" t="s">
        <v>65</v>
      </c>
      <c r="C24" s="63" t="s">
        <v>382</v>
      </c>
      <c r="D24" s="63" t="s">
        <v>381</v>
      </c>
      <c r="E24" s="64">
        <v>100</v>
      </c>
      <c r="F24" s="64">
        <v>34.94</v>
      </c>
      <c r="G24" s="64">
        <v>17.329999999999998</v>
      </c>
      <c r="H24" s="64">
        <v>8</v>
      </c>
      <c r="I24" s="64">
        <v>35.21</v>
      </c>
      <c r="J24" s="64">
        <v>19.78</v>
      </c>
      <c r="K24" s="64">
        <v>17.579999999999998</v>
      </c>
      <c r="L24" s="64">
        <v>68.349999999999994</v>
      </c>
      <c r="M24" s="64">
        <v>24.27</v>
      </c>
      <c r="N24" s="64">
        <v>35.56</v>
      </c>
      <c r="O24" s="64">
        <v>0</v>
      </c>
      <c r="P24" s="65">
        <v>986</v>
      </c>
      <c r="Q24" s="65">
        <v>986</v>
      </c>
      <c r="R24" s="65">
        <v>435</v>
      </c>
      <c r="S24" s="65">
        <v>152</v>
      </c>
      <c r="T24" s="65">
        <v>13</v>
      </c>
      <c r="U24" s="65">
        <v>6</v>
      </c>
      <c r="V24" s="65">
        <v>551</v>
      </c>
      <c r="W24" s="65">
        <v>194</v>
      </c>
      <c r="X24" s="65">
        <v>18</v>
      </c>
      <c r="Y24" s="65">
        <v>16</v>
      </c>
      <c r="Z24" s="65">
        <v>79</v>
      </c>
      <c r="AA24" s="65">
        <v>54</v>
      </c>
      <c r="AB24" s="65">
        <v>75</v>
      </c>
      <c r="AC24" s="65">
        <v>91</v>
      </c>
      <c r="AD24" s="65">
        <v>82</v>
      </c>
      <c r="AE24" s="65">
        <v>106</v>
      </c>
      <c r="AF24" s="65">
        <v>103</v>
      </c>
      <c r="AG24" s="65">
        <v>25</v>
      </c>
      <c r="AH24" s="65">
        <v>90</v>
      </c>
      <c r="AI24" s="65">
        <v>32</v>
      </c>
      <c r="AJ24" s="65">
        <v>0</v>
      </c>
      <c r="AK24" s="65">
        <v>13</v>
      </c>
      <c r="AL24" s="65">
        <v>93.67</v>
      </c>
      <c r="AM24" s="65">
        <v>51.22</v>
      </c>
      <c r="AN24" s="65">
        <v>19.809999999999999</v>
      </c>
      <c r="AO24" s="65">
        <v>74</v>
      </c>
      <c r="AP24" s="65">
        <v>42</v>
      </c>
      <c r="AQ24" s="65">
        <v>21</v>
      </c>
    </row>
    <row r="25" spans="2:43" x14ac:dyDescent="0.2">
      <c r="B25" s="62" t="s">
        <v>66</v>
      </c>
      <c r="C25" s="63" t="s">
        <v>382</v>
      </c>
      <c r="D25" s="63" t="s">
        <v>361</v>
      </c>
      <c r="E25" s="64">
        <v>100</v>
      </c>
      <c r="F25" s="64">
        <v>26.29</v>
      </c>
      <c r="G25" s="64">
        <v>11.48</v>
      </c>
      <c r="H25" s="64">
        <v>2.5499999999999998</v>
      </c>
      <c r="I25" s="64">
        <v>21.39</v>
      </c>
      <c r="J25" s="64">
        <v>12.63</v>
      </c>
      <c r="K25" s="64">
        <v>8.6</v>
      </c>
      <c r="L25" s="64">
        <v>30.41</v>
      </c>
      <c r="M25" s="64">
        <v>20.03</v>
      </c>
      <c r="N25" s="64">
        <v>19.87</v>
      </c>
      <c r="O25" s="64">
        <v>0</v>
      </c>
      <c r="P25" s="65">
        <v>8133</v>
      </c>
      <c r="Q25" s="65">
        <v>8133</v>
      </c>
      <c r="R25" s="65">
        <v>3636</v>
      </c>
      <c r="S25" s="65">
        <v>956</v>
      </c>
      <c r="T25" s="65">
        <v>45</v>
      </c>
      <c r="U25" s="65">
        <v>10</v>
      </c>
      <c r="V25" s="65">
        <v>4497</v>
      </c>
      <c r="W25" s="65">
        <v>962</v>
      </c>
      <c r="X25" s="65">
        <v>47</v>
      </c>
      <c r="Y25" s="65">
        <v>32</v>
      </c>
      <c r="Z25" s="65">
        <v>684</v>
      </c>
      <c r="AA25" s="65">
        <v>208</v>
      </c>
      <c r="AB25" s="65">
        <v>392</v>
      </c>
      <c r="AC25" s="65">
        <v>372</v>
      </c>
      <c r="AD25" s="65">
        <v>636</v>
      </c>
      <c r="AE25" s="65">
        <v>839</v>
      </c>
      <c r="AF25" s="65">
        <v>744</v>
      </c>
      <c r="AG25" s="65">
        <v>149</v>
      </c>
      <c r="AH25" s="65">
        <v>795</v>
      </c>
      <c r="AI25" s="65">
        <v>158</v>
      </c>
      <c r="AJ25" s="65">
        <v>0</v>
      </c>
      <c r="AK25" s="65">
        <v>40</v>
      </c>
      <c r="AL25" s="65">
        <v>83.92</v>
      </c>
      <c r="AM25" s="65">
        <v>24.53</v>
      </c>
      <c r="AN25" s="65">
        <v>15.49</v>
      </c>
      <c r="AO25" s="65">
        <v>574</v>
      </c>
      <c r="AP25" s="65">
        <v>156</v>
      </c>
      <c r="AQ25" s="65">
        <v>130</v>
      </c>
    </row>
    <row r="26" spans="2:43" x14ac:dyDescent="0.2">
      <c r="B26" s="62" t="s">
        <v>68</v>
      </c>
      <c r="C26" s="63" t="s">
        <v>382</v>
      </c>
      <c r="D26" s="63" t="s">
        <v>367</v>
      </c>
      <c r="E26" s="64">
        <v>100</v>
      </c>
      <c r="F26" s="64">
        <v>23.48</v>
      </c>
      <c r="G26" s="64">
        <v>10.46</v>
      </c>
      <c r="H26" s="64">
        <v>8.16</v>
      </c>
      <c r="I26" s="64">
        <v>16.670000000000002</v>
      </c>
      <c r="J26" s="64">
        <v>18</v>
      </c>
      <c r="K26" s="64">
        <v>18.399999999999999</v>
      </c>
      <c r="L26" s="64">
        <v>42.06</v>
      </c>
      <c r="M26" s="64">
        <v>19.18</v>
      </c>
      <c r="N26" s="64">
        <v>20.63</v>
      </c>
      <c r="O26" s="64">
        <v>0</v>
      </c>
      <c r="P26" s="65">
        <v>8346</v>
      </c>
      <c r="Q26" s="65">
        <v>8346</v>
      </c>
      <c r="R26" s="65">
        <v>3696</v>
      </c>
      <c r="S26" s="65">
        <v>868</v>
      </c>
      <c r="T26" s="65">
        <v>41</v>
      </c>
      <c r="U26" s="65">
        <v>32</v>
      </c>
      <c r="V26" s="65">
        <v>4650</v>
      </c>
      <c r="W26" s="65">
        <v>775</v>
      </c>
      <c r="X26" s="65">
        <v>45</v>
      </c>
      <c r="Y26" s="65">
        <v>46</v>
      </c>
      <c r="Z26" s="65">
        <v>630</v>
      </c>
      <c r="AA26" s="65">
        <v>265</v>
      </c>
      <c r="AB26" s="65">
        <v>392</v>
      </c>
      <c r="AC26" s="65">
        <v>250</v>
      </c>
      <c r="AD26" s="65">
        <v>707</v>
      </c>
      <c r="AE26" s="65">
        <v>879</v>
      </c>
      <c r="AF26" s="65">
        <v>782</v>
      </c>
      <c r="AG26" s="65">
        <v>150</v>
      </c>
      <c r="AH26" s="65">
        <v>766</v>
      </c>
      <c r="AI26" s="65">
        <v>158</v>
      </c>
      <c r="AJ26" s="65">
        <v>0</v>
      </c>
      <c r="AK26" s="65">
        <v>56</v>
      </c>
      <c r="AL26" s="65">
        <v>76.83</v>
      </c>
      <c r="AM26" s="65">
        <v>27.44</v>
      </c>
      <c r="AN26" s="65">
        <v>12.63</v>
      </c>
      <c r="AO26" s="65">
        <v>484</v>
      </c>
      <c r="AP26" s="65">
        <v>194</v>
      </c>
      <c r="AQ26" s="65">
        <v>111</v>
      </c>
    </row>
    <row r="27" spans="2:43" x14ac:dyDescent="0.2">
      <c r="B27" s="62" t="s">
        <v>69</v>
      </c>
      <c r="C27" s="63" t="s">
        <v>382</v>
      </c>
      <c r="D27" s="63" t="s">
        <v>368</v>
      </c>
      <c r="E27" s="64">
        <v>100</v>
      </c>
      <c r="F27" s="64">
        <v>23.6</v>
      </c>
      <c r="G27" s="64">
        <v>33.33</v>
      </c>
      <c r="H27" s="64">
        <v>7.14</v>
      </c>
      <c r="I27" s="64">
        <v>19.010000000000002</v>
      </c>
      <c r="J27" s="64">
        <v>20</v>
      </c>
      <c r="K27" s="64">
        <v>17.5</v>
      </c>
      <c r="L27" s="64">
        <v>0</v>
      </c>
      <c r="M27" s="64">
        <v>19.8</v>
      </c>
      <c r="N27" s="64">
        <v>30.51</v>
      </c>
      <c r="O27" s="64">
        <v>0</v>
      </c>
      <c r="P27" s="65">
        <v>1129</v>
      </c>
      <c r="Q27" s="65">
        <v>1129</v>
      </c>
      <c r="R27" s="65">
        <v>445</v>
      </c>
      <c r="S27" s="65">
        <v>105</v>
      </c>
      <c r="T27" s="65">
        <v>14</v>
      </c>
      <c r="U27" s="65">
        <v>3</v>
      </c>
      <c r="V27" s="65">
        <v>684</v>
      </c>
      <c r="W27" s="65">
        <v>130</v>
      </c>
      <c r="X27" s="65">
        <v>8</v>
      </c>
      <c r="Y27" s="65">
        <v>7</v>
      </c>
      <c r="Z27" s="65">
        <v>63</v>
      </c>
      <c r="AA27" s="65">
        <v>0</v>
      </c>
      <c r="AB27" s="65">
        <v>42</v>
      </c>
      <c r="AC27" s="65">
        <v>40</v>
      </c>
      <c r="AD27" s="65">
        <v>71</v>
      </c>
      <c r="AE27" s="65">
        <v>132</v>
      </c>
      <c r="AF27" s="65">
        <v>101</v>
      </c>
      <c r="AG27" s="65">
        <v>20</v>
      </c>
      <c r="AH27" s="65">
        <v>118</v>
      </c>
      <c r="AI27" s="65">
        <v>36</v>
      </c>
      <c r="AJ27" s="65">
        <v>0</v>
      </c>
      <c r="AK27" s="65">
        <v>11</v>
      </c>
      <c r="AL27" s="65">
        <v>65.08</v>
      </c>
      <c r="AM27" s="65">
        <v>40.85</v>
      </c>
      <c r="AN27" s="65">
        <v>18.18</v>
      </c>
      <c r="AO27" s="65">
        <v>41</v>
      </c>
      <c r="AP27" s="65">
        <v>29</v>
      </c>
      <c r="AQ27" s="65">
        <v>24</v>
      </c>
    </row>
    <row r="28" spans="2:43" x14ac:dyDescent="0.2">
      <c r="B28" s="62" t="s">
        <v>71</v>
      </c>
      <c r="C28" s="63" t="s">
        <v>382</v>
      </c>
      <c r="D28" s="63" t="s">
        <v>369</v>
      </c>
      <c r="E28" s="64">
        <v>100</v>
      </c>
      <c r="F28" s="64">
        <v>12.39</v>
      </c>
      <c r="G28" s="64">
        <v>15.38</v>
      </c>
      <c r="H28" s="64">
        <v>3.85</v>
      </c>
      <c r="I28" s="64">
        <v>10.01</v>
      </c>
      <c r="J28" s="64">
        <v>19.05</v>
      </c>
      <c r="K28" s="64">
        <v>4.76</v>
      </c>
      <c r="L28" s="64">
        <v>39.44</v>
      </c>
      <c r="M28" s="64">
        <v>10.31</v>
      </c>
      <c r="N28" s="64">
        <v>10.74</v>
      </c>
      <c r="O28" s="64">
        <v>0</v>
      </c>
      <c r="P28" s="65">
        <v>1139</v>
      </c>
      <c r="Q28" s="65">
        <v>1139</v>
      </c>
      <c r="R28" s="65">
        <v>460</v>
      </c>
      <c r="S28" s="65">
        <v>57</v>
      </c>
      <c r="T28" s="65">
        <v>4</v>
      </c>
      <c r="U28" s="65">
        <v>1</v>
      </c>
      <c r="V28" s="65">
        <v>679</v>
      </c>
      <c r="W28" s="65">
        <v>68</v>
      </c>
      <c r="X28" s="65">
        <v>4</v>
      </c>
      <c r="Y28" s="65">
        <v>1</v>
      </c>
      <c r="Z28" s="65">
        <v>71</v>
      </c>
      <c r="AA28" s="65">
        <v>28</v>
      </c>
      <c r="AB28" s="65">
        <v>26</v>
      </c>
      <c r="AC28" s="65">
        <v>21</v>
      </c>
      <c r="AD28" s="65">
        <v>92</v>
      </c>
      <c r="AE28" s="65">
        <v>127</v>
      </c>
      <c r="AF28" s="65">
        <v>97</v>
      </c>
      <c r="AG28" s="65">
        <v>10</v>
      </c>
      <c r="AH28" s="65">
        <v>121</v>
      </c>
      <c r="AI28" s="65">
        <v>13</v>
      </c>
      <c r="AJ28" s="65">
        <v>0</v>
      </c>
      <c r="AK28" s="65">
        <v>3</v>
      </c>
      <c r="AL28" s="65">
        <v>53.52</v>
      </c>
      <c r="AM28" s="65">
        <v>7.61</v>
      </c>
      <c r="AN28" s="65">
        <v>3.15</v>
      </c>
      <c r="AO28" s="65">
        <v>38</v>
      </c>
      <c r="AP28" s="65">
        <v>7</v>
      </c>
      <c r="AQ28" s="65">
        <v>4</v>
      </c>
    </row>
    <row r="29" spans="2:43" x14ac:dyDescent="0.2">
      <c r="B29" s="62" t="s">
        <v>73</v>
      </c>
      <c r="C29" s="63" t="s">
        <v>382</v>
      </c>
      <c r="D29" s="63" t="s">
        <v>362</v>
      </c>
      <c r="E29" s="64">
        <v>100</v>
      </c>
      <c r="F29" s="64">
        <v>39.46</v>
      </c>
      <c r="G29" s="64">
        <v>16.670000000000002</v>
      </c>
      <c r="H29" s="64">
        <v>11.11</v>
      </c>
      <c r="I29" s="64">
        <v>22.3</v>
      </c>
      <c r="J29" s="64">
        <v>16.670000000000002</v>
      </c>
      <c r="K29" s="64">
        <v>0</v>
      </c>
      <c r="L29" s="64">
        <v>100</v>
      </c>
      <c r="M29" s="64">
        <v>23.4</v>
      </c>
      <c r="N29" s="64">
        <v>28.81</v>
      </c>
      <c r="O29" s="64">
        <v>0</v>
      </c>
      <c r="P29" s="65">
        <v>510</v>
      </c>
      <c r="Q29" s="65">
        <v>510</v>
      </c>
      <c r="R29" s="65">
        <v>223</v>
      </c>
      <c r="S29" s="65">
        <v>88</v>
      </c>
      <c r="T29" s="65">
        <v>6</v>
      </c>
      <c r="U29" s="65">
        <v>4</v>
      </c>
      <c r="V29" s="65">
        <v>287</v>
      </c>
      <c r="W29" s="65">
        <v>64</v>
      </c>
      <c r="X29" s="65">
        <v>3</v>
      </c>
      <c r="Y29" s="65">
        <v>0</v>
      </c>
      <c r="Z29" s="65">
        <v>32</v>
      </c>
      <c r="AA29" s="65">
        <v>32</v>
      </c>
      <c r="AB29" s="65">
        <v>36</v>
      </c>
      <c r="AC29" s="65">
        <v>18</v>
      </c>
      <c r="AD29" s="65">
        <v>49</v>
      </c>
      <c r="AE29" s="65">
        <v>60</v>
      </c>
      <c r="AF29" s="65">
        <v>47</v>
      </c>
      <c r="AG29" s="65">
        <v>11</v>
      </c>
      <c r="AH29" s="65">
        <v>59</v>
      </c>
      <c r="AI29" s="65">
        <v>17</v>
      </c>
      <c r="AJ29" s="65">
        <v>0</v>
      </c>
      <c r="AK29" s="65">
        <v>3</v>
      </c>
      <c r="AL29" s="65">
        <v>100</v>
      </c>
      <c r="AM29" s="65">
        <v>34.69</v>
      </c>
      <c r="AN29" s="65">
        <v>16.670000000000002</v>
      </c>
      <c r="AO29" s="65">
        <v>32</v>
      </c>
      <c r="AP29" s="65">
        <v>17</v>
      </c>
      <c r="AQ29" s="65">
        <v>10</v>
      </c>
    </row>
    <row r="30" spans="2:43" x14ac:dyDescent="0.2">
      <c r="B30" s="62" t="s">
        <v>74</v>
      </c>
      <c r="C30" s="63" t="s">
        <v>382</v>
      </c>
      <c r="D30" s="63" t="s">
        <v>363</v>
      </c>
      <c r="E30" s="64">
        <v>100</v>
      </c>
      <c r="F30" s="64">
        <v>29.25</v>
      </c>
      <c r="G30" s="64">
        <v>15.63</v>
      </c>
      <c r="H30" s="64">
        <v>6.25</v>
      </c>
      <c r="I30" s="64">
        <v>25.48</v>
      </c>
      <c r="J30" s="64">
        <v>21.85</v>
      </c>
      <c r="K30" s="64">
        <v>15.23</v>
      </c>
      <c r="L30" s="64">
        <v>96.09</v>
      </c>
      <c r="M30" s="64">
        <v>31.93</v>
      </c>
      <c r="N30" s="64">
        <v>29.83</v>
      </c>
      <c r="O30" s="64">
        <v>0</v>
      </c>
      <c r="P30" s="65">
        <v>2804</v>
      </c>
      <c r="Q30" s="65">
        <v>2804</v>
      </c>
      <c r="R30" s="65">
        <v>1101</v>
      </c>
      <c r="S30" s="65">
        <v>322</v>
      </c>
      <c r="T30" s="65">
        <v>20</v>
      </c>
      <c r="U30" s="65">
        <v>8</v>
      </c>
      <c r="V30" s="65">
        <v>1703</v>
      </c>
      <c r="W30" s="65">
        <v>434</v>
      </c>
      <c r="X30" s="65">
        <v>33</v>
      </c>
      <c r="Y30" s="65">
        <v>23</v>
      </c>
      <c r="Z30" s="65">
        <v>179</v>
      </c>
      <c r="AA30" s="65">
        <v>172</v>
      </c>
      <c r="AB30" s="65">
        <v>128</v>
      </c>
      <c r="AC30" s="65">
        <v>151</v>
      </c>
      <c r="AD30" s="65">
        <v>174</v>
      </c>
      <c r="AE30" s="65">
        <v>308</v>
      </c>
      <c r="AF30" s="65">
        <v>238</v>
      </c>
      <c r="AG30" s="65">
        <v>76</v>
      </c>
      <c r="AH30" s="65">
        <v>295</v>
      </c>
      <c r="AI30" s="65">
        <v>88</v>
      </c>
      <c r="AJ30" s="65">
        <v>0</v>
      </c>
      <c r="AK30" s="65">
        <v>22</v>
      </c>
      <c r="AL30" s="65">
        <v>79.89</v>
      </c>
      <c r="AM30" s="65">
        <v>46.55</v>
      </c>
      <c r="AN30" s="65">
        <v>14.29</v>
      </c>
      <c r="AO30" s="65">
        <v>143</v>
      </c>
      <c r="AP30" s="65">
        <v>81</v>
      </c>
      <c r="AQ30" s="65">
        <v>44</v>
      </c>
    </row>
    <row r="31" spans="2:43" x14ac:dyDescent="0.2">
      <c r="B31" s="62" t="s">
        <v>76</v>
      </c>
      <c r="C31" s="63" t="s">
        <v>382</v>
      </c>
      <c r="D31" s="63" t="s">
        <v>364</v>
      </c>
      <c r="E31" s="64">
        <v>100</v>
      </c>
      <c r="F31" s="64">
        <v>22.15</v>
      </c>
      <c r="G31" s="64">
        <v>18.18</v>
      </c>
      <c r="H31" s="64">
        <v>6.82</v>
      </c>
      <c r="I31" s="64">
        <v>15.23</v>
      </c>
      <c r="J31" s="64">
        <v>20</v>
      </c>
      <c r="K31" s="64">
        <v>28</v>
      </c>
      <c r="L31" s="64">
        <v>30.14</v>
      </c>
      <c r="M31" s="64">
        <v>8.42</v>
      </c>
      <c r="N31" s="64">
        <v>17.72</v>
      </c>
      <c r="O31" s="64">
        <v>0</v>
      </c>
      <c r="P31" s="65">
        <v>1014</v>
      </c>
      <c r="Q31" s="65">
        <v>1014</v>
      </c>
      <c r="R31" s="65">
        <v>456</v>
      </c>
      <c r="S31" s="65">
        <v>101</v>
      </c>
      <c r="T31" s="65">
        <v>8</v>
      </c>
      <c r="U31" s="65">
        <v>3</v>
      </c>
      <c r="V31" s="65">
        <v>558</v>
      </c>
      <c r="W31" s="65">
        <v>85</v>
      </c>
      <c r="X31" s="65">
        <v>5</v>
      </c>
      <c r="Y31" s="65">
        <v>7</v>
      </c>
      <c r="Z31" s="65">
        <v>73</v>
      </c>
      <c r="AA31" s="65">
        <v>22</v>
      </c>
      <c r="AB31" s="65">
        <v>44</v>
      </c>
      <c r="AC31" s="65">
        <v>25</v>
      </c>
      <c r="AD31" s="65">
        <v>83</v>
      </c>
      <c r="AE31" s="65">
        <v>99</v>
      </c>
      <c r="AF31" s="65">
        <v>95</v>
      </c>
      <c r="AG31" s="65">
        <v>8</v>
      </c>
      <c r="AH31" s="65">
        <v>79</v>
      </c>
      <c r="AI31" s="65">
        <v>14</v>
      </c>
      <c r="AJ31" s="65">
        <v>0</v>
      </c>
      <c r="AK31" s="65">
        <v>5</v>
      </c>
      <c r="AL31" s="65">
        <v>56.16</v>
      </c>
      <c r="AM31" s="65">
        <v>14.46</v>
      </c>
      <c r="AN31" s="65">
        <v>8.08</v>
      </c>
      <c r="AO31" s="65">
        <v>41</v>
      </c>
      <c r="AP31" s="65">
        <v>12</v>
      </c>
      <c r="AQ31" s="65">
        <v>8</v>
      </c>
    </row>
    <row r="32" spans="2:43" x14ac:dyDescent="0.2">
      <c r="B32" s="62" t="s">
        <v>77</v>
      </c>
      <c r="C32" s="63" t="s">
        <v>382</v>
      </c>
      <c r="D32" s="63" t="s">
        <v>365</v>
      </c>
      <c r="E32" s="64">
        <v>100</v>
      </c>
      <c r="F32" s="64">
        <v>37.5</v>
      </c>
      <c r="G32" s="64">
        <v>0</v>
      </c>
      <c r="H32" s="64">
        <v>0</v>
      </c>
      <c r="I32" s="64">
        <v>33.33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5">
        <v>20</v>
      </c>
      <c r="Q32" s="65">
        <v>20</v>
      </c>
      <c r="R32" s="65">
        <v>8</v>
      </c>
      <c r="S32" s="65">
        <v>3</v>
      </c>
      <c r="T32" s="65">
        <v>0</v>
      </c>
      <c r="U32" s="65">
        <v>0</v>
      </c>
      <c r="V32" s="65">
        <v>12</v>
      </c>
      <c r="W32" s="65">
        <v>4</v>
      </c>
      <c r="X32" s="65">
        <v>0</v>
      </c>
      <c r="Y32" s="65">
        <v>0</v>
      </c>
      <c r="Z32" s="65">
        <v>4</v>
      </c>
      <c r="AA32" s="65">
        <v>0</v>
      </c>
      <c r="AB32" s="65">
        <v>2</v>
      </c>
      <c r="AC32" s="65">
        <v>2</v>
      </c>
      <c r="AD32" s="65">
        <v>1</v>
      </c>
      <c r="AE32" s="65">
        <v>5</v>
      </c>
      <c r="AF32" s="65">
        <v>2</v>
      </c>
      <c r="AG32" s="65">
        <v>0</v>
      </c>
      <c r="AH32" s="65">
        <v>0</v>
      </c>
      <c r="AI32" s="65">
        <v>0</v>
      </c>
      <c r="AJ32" s="65">
        <v>0</v>
      </c>
      <c r="AK32" s="65">
        <v>0</v>
      </c>
      <c r="AL32" s="65">
        <v>0</v>
      </c>
      <c r="AM32" s="65">
        <v>0</v>
      </c>
      <c r="AN32" s="65">
        <v>0</v>
      </c>
      <c r="AO32" s="65">
        <v>0</v>
      </c>
      <c r="AP32" s="65">
        <v>0</v>
      </c>
      <c r="AQ32" s="65">
        <v>0</v>
      </c>
    </row>
    <row r="33" spans="2:43" x14ac:dyDescent="0.2">
      <c r="B33" s="62" t="s">
        <v>78</v>
      </c>
      <c r="C33" s="63" t="s">
        <v>382</v>
      </c>
      <c r="D33" s="63" t="s">
        <v>79</v>
      </c>
      <c r="E33" s="64">
        <v>100</v>
      </c>
      <c r="F33" s="64">
        <v>28.08</v>
      </c>
      <c r="G33" s="64">
        <v>13.09</v>
      </c>
      <c r="H33" s="64">
        <v>6.21</v>
      </c>
      <c r="I33" s="64">
        <v>20.51</v>
      </c>
      <c r="J33" s="64">
        <v>17.34</v>
      </c>
      <c r="K33" s="64">
        <v>15.66</v>
      </c>
      <c r="L33" s="64">
        <v>65.83</v>
      </c>
      <c r="M33" s="64">
        <v>25.23</v>
      </c>
      <c r="N33" s="64">
        <v>25.61</v>
      </c>
      <c r="O33" s="64">
        <v>0</v>
      </c>
      <c r="P33" s="65">
        <v>61418</v>
      </c>
      <c r="Q33" s="65">
        <v>61418</v>
      </c>
      <c r="R33" s="65">
        <v>25441</v>
      </c>
      <c r="S33" s="65">
        <v>7143</v>
      </c>
      <c r="T33" s="65">
        <v>396</v>
      </c>
      <c r="U33" s="65">
        <v>188</v>
      </c>
      <c r="V33" s="65">
        <v>35977</v>
      </c>
      <c r="W33" s="65">
        <v>7378</v>
      </c>
      <c r="X33" s="65">
        <v>435</v>
      </c>
      <c r="Y33" s="65">
        <v>393</v>
      </c>
      <c r="Z33" s="65">
        <v>4244</v>
      </c>
      <c r="AA33" s="65">
        <v>2794</v>
      </c>
      <c r="AB33" s="65">
        <v>3025</v>
      </c>
      <c r="AC33" s="65">
        <v>2509</v>
      </c>
      <c r="AD33" s="65">
        <v>4582</v>
      </c>
      <c r="AE33" s="65">
        <v>6706</v>
      </c>
      <c r="AF33" s="65">
        <v>5542</v>
      </c>
      <c r="AG33" s="65">
        <v>1398</v>
      </c>
      <c r="AH33" s="65">
        <v>5904</v>
      </c>
      <c r="AI33" s="65">
        <v>1512</v>
      </c>
      <c r="AJ33" s="65">
        <v>0</v>
      </c>
      <c r="AK33" s="65">
        <v>352</v>
      </c>
      <c r="AL33" s="65">
        <v>82.02</v>
      </c>
      <c r="AM33" s="65">
        <v>31.03</v>
      </c>
      <c r="AN33" s="65">
        <v>12.21</v>
      </c>
      <c r="AO33" s="65">
        <v>3481</v>
      </c>
      <c r="AP33" s="65">
        <v>1422</v>
      </c>
      <c r="AQ33" s="65">
        <v>819</v>
      </c>
    </row>
    <row r="34" spans="2:43" x14ac:dyDescent="0.2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</row>
    <row r="35" spans="2:43" x14ac:dyDescent="0.2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</row>
    <row r="36" spans="2:43" x14ac:dyDescent="0.2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</row>
    <row r="37" spans="2:43" x14ac:dyDescent="0.2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</row>
    <row r="38" spans="2:43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2:43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2:43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2:43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2:43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</row>
    <row r="43" spans="2:43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</row>
    <row r="44" spans="2:43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</row>
    <row r="45" spans="2:43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</row>
    <row r="46" spans="2:43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</row>
    <row r="47" spans="2:43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</row>
    <row r="48" spans="2:43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</row>
    <row r="49" spans="5:43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5:43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</row>
    <row r="51" spans="5:43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</row>
    <row r="52" spans="5:43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</row>
    <row r="53" spans="5:43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</row>
    <row r="54" spans="5:43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</row>
    <row r="55" spans="5:43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</row>
    <row r="56" spans="5:43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</row>
    <row r="57" spans="5:43" x14ac:dyDescent="0.2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5:43" x14ac:dyDescent="0.2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5:43" x14ac:dyDescent="0.2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5:43" x14ac:dyDescent="0.2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</row>
    <row r="61" spans="5:43" x14ac:dyDescent="0.2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</row>
    <row r="62" spans="5:43" x14ac:dyDescent="0.2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</row>
    <row r="63" spans="5:43" x14ac:dyDescent="0.2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</row>
    <row r="64" spans="5:43" x14ac:dyDescent="0.2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</row>
    <row r="65" spans="5:43" x14ac:dyDescent="0.2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</row>
    <row r="66" spans="5:43" x14ac:dyDescent="0.2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</row>
    <row r="67" spans="5:43" x14ac:dyDescent="0.2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</row>
    <row r="68" spans="5:43" x14ac:dyDescent="0.2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</row>
    <row r="69" spans="5:43" x14ac:dyDescent="0.2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</row>
    <row r="70" spans="5:43" x14ac:dyDescent="0.2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</row>
    <row r="71" spans="5:43" x14ac:dyDescent="0.2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</row>
    <row r="72" spans="5:43" x14ac:dyDescent="0.2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</row>
    <row r="73" spans="5:43" x14ac:dyDescent="0.2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</row>
    <row r="74" spans="5:43" x14ac:dyDescent="0.2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</row>
    <row r="75" spans="5:43" x14ac:dyDescent="0.2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</row>
    <row r="76" spans="5:43" x14ac:dyDescent="0.2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</row>
    <row r="77" spans="5:43" x14ac:dyDescent="0.2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</row>
    <row r="78" spans="5:43" x14ac:dyDescent="0.2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</row>
    <row r="79" spans="5:43" x14ac:dyDescent="0.2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</row>
    <row r="80" spans="5:43" x14ac:dyDescent="0.2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</row>
    <row r="81" spans="5:43" x14ac:dyDescent="0.2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</row>
    <row r="82" spans="5:43" x14ac:dyDescent="0.2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</row>
    <row r="83" spans="5:43" x14ac:dyDescent="0.2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</row>
    <row r="84" spans="5:43" x14ac:dyDescent="0.2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</row>
    <row r="85" spans="5:43" x14ac:dyDescent="0.2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</row>
    <row r="86" spans="5:43" x14ac:dyDescent="0.2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</row>
    <row r="87" spans="5:43" x14ac:dyDescent="0.2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</row>
    <row r="88" spans="5:43" x14ac:dyDescent="0.2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</row>
    <row r="89" spans="5:43" x14ac:dyDescent="0.2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</row>
    <row r="90" spans="5:43" x14ac:dyDescent="0.2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</row>
    <row r="91" spans="5:43" x14ac:dyDescent="0.2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</row>
    <row r="92" spans="5:43" x14ac:dyDescent="0.2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</row>
    <row r="93" spans="5:43" x14ac:dyDescent="0.2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</row>
    <row r="94" spans="5:43" x14ac:dyDescent="0.2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</row>
    <row r="95" spans="5:43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</row>
    <row r="96" spans="5:43" x14ac:dyDescent="0.2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</row>
    <row r="97" spans="5:43" x14ac:dyDescent="0.2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</row>
    <row r="98" spans="5:43" x14ac:dyDescent="0.2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</row>
    <row r="99" spans="5:43" x14ac:dyDescent="0.2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</row>
    <row r="100" spans="5:43" x14ac:dyDescent="0.2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</row>
    <row r="101" spans="5:43" x14ac:dyDescent="0.2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</row>
    <row r="102" spans="5:43" x14ac:dyDescent="0.2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</row>
    <row r="103" spans="5:43" x14ac:dyDescent="0.2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</row>
    <row r="104" spans="5:43" x14ac:dyDescent="0.2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</row>
    <row r="105" spans="5:43" x14ac:dyDescent="0.2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</row>
    <row r="106" spans="5:43" x14ac:dyDescent="0.2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</row>
    <row r="107" spans="5:43" x14ac:dyDescent="0.2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</row>
    <row r="108" spans="5:43" x14ac:dyDescent="0.2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</row>
    <row r="109" spans="5:43" x14ac:dyDescent="0.2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</row>
    <row r="110" spans="5:43" x14ac:dyDescent="0.2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</row>
    <row r="111" spans="5:43" x14ac:dyDescent="0.2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</row>
    <row r="112" spans="5:43" x14ac:dyDescent="0.2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</row>
    <row r="113" spans="5:43" x14ac:dyDescent="0.2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</row>
    <row r="114" spans="5:43" x14ac:dyDescent="0.2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</row>
    <row r="115" spans="5:43" x14ac:dyDescent="0.2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</row>
    <row r="116" spans="5:43" x14ac:dyDescent="0.2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</row>
    <row r="117" spans="5:43" x14ac:dyDescent="0.2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</row>
    <row r="118" spans="5:43" x14ac:dyDescent="0.2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</row>
    <row r="119" spans="5:43" x14ac:dyDescent="0.2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</row>
    <row r="120" spans="5:43" x14ac:dyDescent="0.2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</row>
    <row r="121" spans="5:43" x14ac:dyDescent="0.2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</row>
    <row r="122" spans="5:43" x14ac:dyDescent="0.2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</row>
    <row r="123" spans="5:43" x14ac:dyDescent="0.2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</row>
    <row r="124" spans="5:43" x14ac:dyDescent="0.2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</row>
    <row r="125" spans="5:43" x14ac:dyDescent="0.2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</row>
  </sheetData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Y123"/>
  <sheetViews>
    <sheetView topLeftCell="D46" zoomScale="85" zoomScaleNormal="85" workbookViewId="0">
      <selection activeCell="U72" sqref="U72"/>
    </sheetView>
  </sheetViews>
  <sheetFormatPr baseColWidth="10" defaultRowHeight="12.75" x14ac:dyDescent="0.2"/>
  <cols>
    <col min="1" max="1" width="21.42578125" customWidth="1"/>
    <col min="2" max="2" width="28.85546875" customWidth="1"/>
    <col min="3" max="7" width="22" customWidth="1"/>
    <col min="9" max="14" width="9.5703125" customWidth="1"/>
  </cols>
  <sheetData>
    <row r="1" spans="1:51" s="1" customFormat="1" ht="33.950000000000003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51" s="1" customFormat="1" ht="33.950000000000003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51" s="1" customFormat="1" ht="20.100000000000001" customHeight="1" thickBot="1" x14ac:dyDescent="0.25">
      <c r="A3" s="3"/>
      <c r="B3" s="4" t="s">
        <v>0</v>
      </c>
      <c r="C3" s="5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2"/>
      <c r="AM3" s="2"/>
      <c r="AN3" s="2"/>
      <c r="AO3" s="2"/>
      <c r="AP3" s="2"/>
      <c r="AQ3" s="2"/>
    </row>
    <row r="4" spans="1:51" s="1" customFormat="1" ht="13.5" thickTop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51" s="1" customFormat="1" ht="15.75" x14ac:dyDescent="0.25">
      <c r="B5" s="7" t="s">
        <v>1</v>
      </c>
      <c r="C5" s="8"/>
      <c r="D5" s="8"/>
      <c r="E5" s="8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51" s="1" customFormat="1" ht="15.75" x14ac:dyDescent="0.25">
      <c r="B6" s="16"/>
      <c r="C6" s="17"/>
      <c r="D6" s="17"/>
      <c r="E6" s="17"/>
      <c r="F6" s="2"/>
      <c r="G6" s="2"/>
      <c r="H6" s="2"/>
      <c r="I6" s="108" t="s">
        <v>283</v>
      </c>
      <c r="J6" s="108"/>
      <c r="K6" s="108"/>
      <c r="L6" s="108"/>
      <c r="M6" s="108"/>
      <c r="N6" s="108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51" s="1" customFormat="1" ht="33" x14ac:dyDescent="0.2">
      <c r="B7" s="18" t="s">
        <v>95</v>
      </c>
      <c r="C7" s="18" t="s">
        <v>96</v>
      </c>
      <c r="D7" s="18" t="s">
        <v>97</v>
      </c>
      <c r="E7" s="18" t="s">
        <v>98</v>
      </c>
      <c r="F7" s="18" t="s">
        <v>99</v>
      </c>
      <c r="G7" s="18" t="s">
        <v>100</v>
      </c>
      <c r="H7" s="2"/>
      <c r="I7" s="21" t="s">
        <v>285</v>
      </c>
      <c r="J7" s="21" t="s">
        <v>286</v>
      </c>
      <c r="K7" s="21" t="s">
        <v>287</v>
      </c>
      <c r="L7" s="21" t="s">
        <v>98</v>
      </c>
      <c r="M7" s="21" t="s">
        <v>288</v>
      </c>
      <c r="N7" s="21" t="s">
        <v>289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51" s="1" customFormat="1" x14ac:dyDescent="0.2">
      <c r="A8" s="1" t="s">
        <v>101</v>
      </c>
      <c r="B8" s="19">
        <v>95</v>
      </c>
      <c r="C8" s="18">
        <v>7.9</v>
      </c>
      <c r="D8" s="18">
        <v>7.9</v>
      </c>
      <c r="E8" s="18">
        <v>95</v>
      </c>
      <c r="F8" s="18">
        <v>7.9</v>
      </c>
      <c r="G8" s="18">
        <v>7.9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51" s="1" customFormat="1" x14ac:dyDescent="0.2">
      <c r="A9" s="1" t="s">
        <v>102</v>
      </c>
      <c r="B9" s="20">
        <v>95</v>
      </c>
      <c r="C9" s="20">
        <f>C8*3</f>
        <v>23.700000000000003</v>
      </c>
      <c r="D9" s="20">
        <f>D8*3</f>
        <v>23.700000000000003</v>
      </c>
      <c r="E9" s="20">
        <v>95</v>
      </c>
      <c r="F9" s="20">
        <f>F8*3</f>
        <v>23.700000000000003</v>
      </c>
      <c r="G9" s="20">
        <f>G8*3</f>
        <v>23.700000000000003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51" s="1" customFormat="1" ht="15.75" x14ac:dyDescent="0.25">
      <c r="B10" s="16"/>
      <c r="C10" s="17"/>
      <c r="D10" s="17"/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51" s="1" customFormat="1" ht="25.5" x14ac:dyDescent="0.2">
      <c r="A11" t="s">
        <v>80</v>
      </c>
      <c r="B11" s="14">
        <f>'SALUD DEL NIÑO'!E8</f>
        <v>100</v>
      </c>
      <c r="C11" s="14">
        <f>'SALUD DEL NIÑO'!F8</f>
        <v>28.1</v>
      </c>
      <c r="D11" s="14">
        <f>'SALUD DEL NIÑO'!I8</f>
        <v>17.12</v>
      </c>
      <c r="E11" s="14">
        <f>'SALUD DEL NIÑO'!L8</f>
        <v>100</v>
      </c>
      <c r="F11" s="14">
        <f>'SALUD DEL NIÑO'!M8</f>
        <v>33.9</v>
      </c>
      <c r="G11" s="14">
        <f>'SALUD DEL NIÑO'!N8</f>
        <v>20.69</v>
      </c>
      <c r="H11" s="2"/>
      <c r="I11" s="22">
        <v>100</v>
      </c>
      <c r="J11" s="22">
        <f>C11*100/$C$9</f>
        <v>118.56540084388185</v>
      </c>
      <c r="K11" s="22">
        <f>D11*100/$D$9</f>
        <v>72.236286919831215</v>
      </c>
      <c r="L11" s="22">
        <f t="shared" ref="L11:L38" si="0">E11*100/$E$9</f>
        <v>105.26315789473684</v>
      </c>
      <c r="M11" s="22">
        <f>F11*100/$F$9</f>
        <v>143.03797468354429</v>
      </c>
      <c r="N11" s="22">
        <f>G11*100/$G$9</f>
        <v>87.29957805907172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35" t="s">
        <v>298</v>
      </c>
      <c r="AQ11" s="22">
        <v>100</v>
      </c>
      <c r="AR11" s="22">
        <v>100</v>
      </c>
      <c r="AS11" s="22">
        <v>100</v>
      </c>
      <c r="AT11" s="22">
        <v>100</v>
      </c>
      <c r="AU11" s="22">
        <v>100</v>
      </c>
      <c r="AV11" s="22">
        <v>100</v>
      </c>
      <c r="AW11" s="34">
        <f t="shared" ref="AW11:AW35" si="1">SUM(AQ11:AV11)</f>
        <v>600</v>
      </c>
      <c r="AY11" s="1">
        <f>AW11*100/600</f>
        <v>100</v>
      </c>
    </row>
    <row r="12" spans="1:51" s="1" customFormat="1" ht="25.5" x14ac:dyDescent="0.2">
      <c r="A12" t="s">
        <v>81</v>
      </c>
      <c r="B12" s="14">
        <f>'SALUD DEL NIÑO'!E9</f>
        <v>100</v>
      </c>
      <c r="C12" s="14">
        <f>'SALUD DEL NIÑO'!F9</f>
        <v>36.28</v>
      </c>
      <c r="D12" s="14">
        <f>'SALUD DEL NIÑO'!I9</f>
        <v>23.8</v>
      </c>
      <c r="E12" s="14">
        <f>'SALUD DEL NIÑO'!L9</f>
        <v>74.69</v>
      </c>
      <c r="F12" s="14">
        <f>'SALUD DEL NIÑO'!M9</f>
        <v>24.35</v>
      </c>
      <c r="G12" s="14">
        <f>'SALUD DEL NIÑO'!N9</f>
        <v>36.020000000000003</v>
      </c>
      <c r="H12" s="2"/>
      <c r="I12" s="22">
        <v>100</v>
      </c>
      <c r="J12" s="22">
        <f t="shared" ref="J12:J38" si="2">C12*100/$C$9</f>
        <v>153.08016877637129</v>
      </c>
      <c r="K12" s="22">
        <f t="shared" ref="K12:K38" si="3">D12*100/$D$9</f>
        <v>100.42194092827003</v>
      </c>
      <c r="L12" s="22">
        <f t="shared" si="0"/>
        <v>78.621052631578948</v>
      </c>
      <c r="M12" s="22">
        <f t="shared" ref="M12:M38" si="4">F12*100/$F$9</f>
        <v>102.74261603375527</v>
      </c>
      <c r="N12" s="22">
        <f t="shared" ref="N12:N39" si="5">G12*100/$G$9</f>
        <v>151.98312236286921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35" t="s">
        <v>299</v>
      </c>
      <c r="AQ12" s="22">
        <v>100</v>
      </c>
      <c r="AR12" s="22">
        <v>93.270042194092809</v>
      </c>
      <c r="AS12" s="22">
        <v>100</v>
      </c>
      <c r="AT12" s="22">
        <v>100</v>
      </c>
      <c r="AU12" s="22">
        <v>100</v>
      </c>
      <c r="AV12" s="22">
        <v>100</v>
      </c>
      <c r="AW12" s="34">
        <f t="shared" si="1"/>
        <v>593.27004219409287</v>
      </c>
      <c r="AY12" s="34">
        <f t="shared" ref="AY12:AY35" si="6">AW12*100/600</f>
        <v>98.878340365682149</v>
      </c>
    </row>
    <row r="13" spans="1:51" ht="25.5" x14ac:dyDescent="0.2">
      <c r="A13" t="s">
        <v>47</v>
      </c>
      <c r="B13" s="14">
        <f>'SALUD DEL NIÑO'!E10</f>
        <v>100</v>
      </c>
      <c r="C13" s="14">
        <f>'SALUD DEL NIÑO'!F10</f>
        <v>25.65</v>
      </c>
      <c r="D13" s="14">
        <f>'SALUD DEL NIÑO'!I10</f>
        <v>18.86</v>
      </c>
      <c r="E13" s="14">
        <f>'SALUD DEL NIÑO'!L10</f>
        <v>76.12</v>
      </c>
      <c r="F13" s="14">
        <f>'SALUD DEL NIÑO'!M10</f>
        <v>20</v>
      </c>
      <c r="G13" s="14">
        <f>'SALUD DEL NIÑO'!N10</f>
        <v>19.72</v>
      </c>
      <c r="I13" s="22">
        <v>100</v>
      </c>
      <c r="J13" s="22">
        <f t="shared" si="2"/>
        <v>108.22784810126581</v>
      </c>
      <c r="K13" s="22">
        <f t="shared" si="3"/>
        <v>79.578059071729953</v>
      </c>
      <c r="L13" s="22">
        <f t="shared" si="0"/>
        <v>80.126315789473679</v>
      </c>
      <c r="M13" s="22">
        <f t="shared" si="4"/>
        <v>84.388185654008424</v>
      </c>
      <c r="N13" s="22">
        <f t="shared" si="5"/>
        <v>83.206751054852305</v>
      </c>
      <c r="AP13" s="35" t="s">
        <v>300</v>
      </c>
      <c r="AQ13" s="22">
        <v>100</v>
      </c>
      <c r="AR13" s="22">
        <v>85.864978902953581</v>
      </c>
      <c r="AS13" s="22">
        <v>100</v>
      </c>
      <c r="AT13" s="22">
        <v>100</v>
      </c>
      <c r="AU13" s="22">
        <v>100</v>
      </c>
      <c r="AV13" s="22">
        <v>100</v>
      </c>
      <c r="AW13" s="34">
        <f t="shared" si="1"/>
        <v>585.86497890295357</v>
      </c>
      <c r="AY13" s="34">
        <f t="shared" si="6"/>
        <v>97.644163150492261</v>
      </c>
    </row>
    <row r="14" spans="1:51" x14ac:dyDescent="0.2">
      <c r="A14" t="s">
        <v>49</v>
      </c>
      <c r="B14" s="14">
        <f>'SALUD DEL NIÑO'!E11</f>
        <v>100</v>
      </c>
      <c r="C14" s="14">
        <f>'SALUD DEL NIÑO'!F11</f>
        <v>34.090000000000003</v>
      </c>
      <c r="D14" s="14">
        <f>'SALUD DEL NIÑO'!I11</f>
        <v>20.54</v>
      </c>
      <c r="E14" s="14">
        <f>'SALUD DEL NIÑO'!L11</f>
        <v>53.33</v>
      </c>
      <c r="F14" s="14">
        <f>'SALUD DEL NIÑO'!M11</f>
        <v>20.69</v>
      </c>
      <c r="G14" s="14">
        <f>'SALUD DEL NIÑO'!N11</f>
        <v>40</v>
      </c>
      <c r="I14" s="22">
        <v>100</v>
      </c>
      <c r="J14" s="22">
        <f t="shared" si="2"/>
        <v>143.83966244725738</v>
      </c>
      <c r="K14" s="22">
        <f t="shared" si="3"/>
        <v>86.666666666666657</v>
      </c>
      <c r="L14" s="22">
        <f t="shared" si="0"/>
        <v>56.136842105263156</v>
      </c>
      <c r="M14" s="22">
        <f t="shared" si="4"/>
        <v>87.29957805907172</v>
      </c>
      <c r="N14" s="22">
        <f t="shared" si="5"/>
        <v>168.77637130801685</v>
      </c>
      <c r="AP14" t="s">
        <v>75</v>
      </c>
      <c r="AQ14" s="22">
        <v>100</v>
      </c>
      <c r="AR14" s="22">
        <v>72.932489451476783</v>
      </c>
      <c r="AS14" s="22">
        <v>100</v>
      </c>
      <c r="AT14" s="22">
        <v>100</v>
      </c>
      <c r="AU14" s="22">
        <v>100</v>
      </c>
      <c r="AV14" s="22">
        <v>100</v>
      </c>
      <c r="AW14" s="34">
        <f t="shared" si="1"/>
        <v>572.93248945147684</v>
      </c>
      <c r="AY14" s="34">
        <f t="shared" si="6"/>
        <v>95.488748241912816</v>
      </c>
    </row>
    <row r="15" spans="1:51" ht="25.5" x14ac:dyDescent="0.2">
      <c r="A15" t="s">
        <v>82</v>
      </c>
      <c r="B15" s="14">
        <f>'SALUD DEL NIÑO'!E12</f>
        <v>100</v>
      </c>
      <c r="C15" s="14">
        <f>'SALUD DEL NIÑO'!F12</f>
        <v>28.06</v>
      </c>
      <c r="D15" s="14">
        <f>'SALUD DEL NIÑO'!I12</f>
        <v>23.39</v>
      </c>
      <c r="E15" s="14">
        <f>'SALUD DEL NIÑO'!L12</f>
        <v>42.05</v>
      </c>
      <c r="F15" s="14">
        <f>'SALUD DEL NIÑO'!M12</f>
        <v>26.67</v>
      </c>
      <c r="G15" s="14">
        <f>'SALUD DEL NIÑO'!N12</f>
        <v>39.57</v>
      </c>
      <c r="I15" s="22">
        <v>100</v>
      </c>
      <c r="J15" s="22">
        <f t="shared" si="2"/>
        <v>118.39662447257382</v>
      </c>
      <c r="K15" s="22">
        <f t="shared" si="3"/>
        <v>98.691983122362856</v>
      </c>
      <c r="L15" s="22">
        <f t="shared" si="0"/>
        <v>44.263157894736842</v>
      </c>
      <c r="M15" s="22">
        <f t="shared" si="4"/>
        <v>112.53164556962024</v>
      </c>
      <c r="N15" s="22">
        <f t="shared" si="5"/>
        <v>166.96202531645568</v>
      </c>
      <c r="AP15" s="35" t="s">
        <v>301</v>
      </c>
      <c r="AQ15" s="22">
        <v>100</v>
      </c>
      <c r="AR15" s="22">
        <v>70.232067510548518</v>
      </c>
      <c r="AS15" s="22">
        <v>100</v>
      </c>
      <c r="AT15" s="22">
        <v>100</v>
      </c>
      <c r="AU15" s="22">
        <v>100</v>
      </c>
      <c r="AV15" s="22">
        <v>100</v>
      </c>
      <c r="AW15" s="34">
        <f t="shared" si="1"/>
        <v>570.23206751054852</v>
      </c>
      <c r="AY15" s="34">
        <f t="shared" si="6"/>
        <v>95.038677918424753</v>
      </c>
    </row>
    <row r="16" spans="1:51" x14ac:dyDescent="0.2">
      <c r="A16" s="1" t="s">
        <v>103</v>
      </c>
      <c r="B16" s="14">
        <f>'SALUD DEL NIÑO'!E13</f>
        <v>100</v>
      </c>
      <c r="C16" s="14">
        <f>'SALUD DEL NIÑO'!F13</f>
        <v>45.99</v>
      </c>
      <c r="D16" s="14">
        <f>'SALUD DEL NIÑO'!I13</f>
        <v>32.32</v>
      </c>
      <c r="E16" s="14">
        <f>'SALUD DEL NIÑO'!L13</f>
        <v>100</v>
      </c>
      <c r="F16" s="14">
        <f>'SALUD DEL NIÑO'!M13</f>
        <v>16.25</v>
      </c>
      <c r="G16" s="14">
        <f>'SALUD DEL NIÑO'!N13</f>
        <v>47.87</v>
      </c>
      <c r="I16" s="22">
        <v>100</v>
      </c>
      <c r="J16" s="22">
        <f t="shared" si="2"/>
        <v>194.05063291139237</v>
      </c>
      <c r="K16" s="22">
        <f t="shared" si="3"/>
        <v>136.37130801687763</v>
      </c>
      <c r="L16" s="22">
        <f t="shared" si="0"/>
        <v>105.26315789473684</v>
      </c>
      <c r="M16" s="22">
        <f t="shared" si="4"/>
        <v>68.565400843881847</v>
      </c>
      <c r="N16" s="22">
        <f t="shared" si="5"/>
        <v>201.98312236286918</v>
      </c>
      <c r="AP16" t="s">
        <v>93</v>
      </c>
      <c r="AQ16" s="22">
        <v>100</v>
      </c>
      <c r="AR16" s="22">
        <v>53.628691983122359</v>
      </c>
      <c r="AS16" s="22">
        <v>100</v>
      </c>
      <c r="AT16" s="22">
        <v>100</v>
      </c>
      <c r="AU16" s="22">
        <v>100</v>
      </c>
      <c r="AV16" s="22">
        <v>100</v>
      </c>
      <c r="AW16" s="34">
        <f t="shared" si="1"/>
        <v>553.62869198312239</v>
      </c>
      <c r="AY16" s="34">
        <f t="shared" si="6"/>
        <v>92.271448663853732</v>
      </c>
    </row>
    <row r="17" spans="1:51" x14ac:dyDescent="0.2">
      <c r="A17" t="s">
        <v>83</v>
      </c>
      <c r="B17" s="14">
        <f>'SALUD DEL NIÑO'!E14</f>
        <v>100</v>
      </c>
      <c r="C17" s="14">
        <f>'SALUD DEL NIÑO'!F14</f>
        <v>39.36</v>
      </c>
      <c r="D17" s="14">
        <f>'SALUD DEL NIÑO'!I14</f>
        <v>29.69</v>
      </c>
      <c r="E17" s="14">
        <f>'SALUD DEL NIÑO'!L14</f>
        <v>69.14</v>
      </c>
      <c r="F17" s="14">
        <f>'SALUD DEL NIÑO'!M14</f>
        <v>36.78</v>
      </c>
      <c r="G17" s="14">
        <f>'SALUD DEL NIÑO'!N14</f>
        <v>49.57</v>
      </c>
      <c r="I17" s="22">
        <v>100</v>
      </c>
      <c r="J17" s="22">
        <f t="shared" si="2"/>
        <v>166.07594936708858</v>
      </c>
      <c r="K17" s="22">
        <f t="shared" si="3"/>
        <v>125.27426160337551</v>
      </c>
      <c r="L17" s="22">
        <f t="shared" si="0"/>
        <v>72.778947368421058</v>
      </c>
      <c r="M17" s="22">
        <f t="shared" si="4"/>
        <v>155.18987341772149</v>
      </c>
      <c r="N17" s="22">
        <f t="shared" si="5"/>
        <v>209.15611814345988</v>
      </c>
      <c r="AP17" t="s">
        <v>62</v>
      </c>
      <c r="AQ17" s="22">
        <v>100</v>
      </c>
      <c r="AR17" s="22">
        <v>97.004219409282683</v>
      </c>
      <c r="AS17" s="22">
        <v>100</v>
      </c>
      <c r="AT17" s="22">
        <v>39.768421052631581</v>
      </c>
      <c r="AU17" s="22">
        <v>100</v>
      </c>
      <c r="AV17" s="22">
        <v>100</v>
      </c>
      <c r="AW17" s="34">
        <f t="shared" si="1"/>
        <v>536.77264046191431</v>
      </c>
      <c r="AY17" s="34">
        <f t="shared" si="6"/>
        <v>89.462106743652384</v>
      </c>
    </row>
    <row r="18" spans="1:51" x14ac:dyDescent="0.2">
      <c r="A18" t="s">
        <v>54</v>
      </c>
      <c r="B18" s="14">
        <f>'SALUD DEL NIÑO'!E15</f>
        <v>100</v>
      </c>
      <c r="C18" s="14">
        <f>'SALUD DEL NIÑO'!F15</f>
        <v>24.24</v>
      </c>
      <c r="D18" s="14">
        <f>'SALUD DEL NIÑO'!I15</f>
        <v>19.559999999999999</v>
      </c>
      <c r="E18" s="14">
        <f>'SALUD DEL NIÑO'!L15</f>
        <v>100</v>
      </c>
      <c r="F18" s="14" t="s">
        <v>371</v>
      </c>
      <c r="G18" s="14">
        <f>'SALUD DEL NIÑO'!N15</f>
        <v>28.91</v>
      </c>
      <c r="I18" s="22">
        <v>100</v>
      </c>
      <c r="J18" s="22">
        <f t="shared" si="2"/>
        <v>102.27848101265822</v>
      </c>
      <c r="K18" s="22">
        <f t="shared" si="3"/>
        <v>82.531645569620238</v>
      </c>
      <c r="L18" s="22">
        <f t="shared" si="0"/>
        <v>105.26315789473684</v>
      </c>
      <c r="M18" s="22" t="e">
        <f t="shared" si="4"/>
        <v>#VALUE!</v>
      </c>
      <c r="N18" s="22">
        <f t="shared" si="5"/>
        <v>121.98312236286918</v>
      </c>
      <c r="AP18" t="s">
        <v>90</v>
      </c>
      <c r="AQ18" s="22">
        <v>100</v>
      </c>
      <c r="AR18" s="22">
        <v>79.915611814345993</v>
      </c>
      <c r="AS18" s="22">
        <v>44.852320675105481</v>
      </c>
      <c r="AT18" s="22">
        <v>100</v>
      </c>
      <c r="AU18" s="22">
        <v>100</v>
      </c>
      <c r="AV18" s="22">
        <v>100</v>
      </c>
      <c r="AW18" s="34">
        <f t="shared" si="1"/>
        <v>524.76793248945148</v>
      </c>
      <c r="AY18" s="34">
        <f t="shared" si="6"/>
        <v>87.461322081575247</v>
      </c>
    </row>
    <row r="19" spans="1:51" ht="25.5" x14ac:dyDescent="0.2">
      <c r="A19" t="s">
        <v>56</v>
      </c>
      <c r="B19" s="14">
        <f>'SALUD DEL NIÑO'!E16</f>
        <v>100</v>
      </c>
      <c r="C19" s="14">
        <f>'SALUD DEL NIÑO'!F16</f>
        <v>24.71</v>
      </c>
      <c r="D19" s="14">
        <f>'SALUD DEL NIÑO'!I16</f>
        <v>22.75</v>
      </c>
      <c r="E19" s="14">
        <f>'SALUD DEL NIÑO'!L16</f>
        <v>52</v>
      </c>
      <c r="F19" s="14">
        <f>'SALUD DEL NIÑO'!M16</f>
        <v>19.670000000000002</v>
      </c>
      <c r="G19" s="14">
        <f>'SALUD DEL NIÑO'!N16</f>
        <v>36.229999999999997</v>
      </c>
      <c r="I19" s="22">
        <v>100</v>
      </c>
      <c r="J19" s="22">
        <f t="shared" si="2"/>
        <v>104.26160337552741</v>
      </c>
      <c r="K19" s="22">
        <f t="shared" si="3"/>
        <v>95.991561181434591</v>
      </c>
      <c r="L19" s="22">
        <f t="shared" si="0"/>
        <v>54.736842105263158</v>
      </c>
      <c r="M19" s="22">
        <f t="shared" si="4"/>
        <v>82.995780590717303</v>
      </c>
      <c r="N19" s="22">
        <f t="shared" si="5"/>
        <v>152.86919831223625</v>
      </c>
      <c r="AP19" s="35" t="s">
        <v>302</v>
      </c>
      <c r="AQ19" s="22">
        <v>100</v>
      </c>
      <c r="AR19" s="22">
        <v>85.928270042194072</v>
      </c>
      <c r="AS19" s="22">
        <v>100</v>
      </c>
      <c r="AT19" s="22">
        <v>43.263157894736842</v>
      </c>
      <c r="AU19" s="22">
        <v>90.759493670886059</v>
      </c>
      <c r="AV19" s="22">
        <v>98.628691983122351</v>
      </c>
      <c r="AW19" s="34">
        <f t="shared" si="1"/>
        <v>518.57961359093929</v>
      </c>
      <c r="AY19" s="34">
        <f t="shared" si="6"/>
        <v>86.429935598489877</v>
      </c>
    </row>
    <row r="20" spans="1:51" x14ac:dyDescent="0.2">
      <c r="A20" t="s">
        <v>84</v>
      </c>
      <c r="B20" s="14">
        <f>'SALUD DEL NIÑO'!E17</f>
        <v>100</v>
      </c>
      <c r="C20" s="14">
        <f>'SALUD DEL NIÑO'!F17</f>
        <v>30.8</v>
      </c>
      <c r="D20" s="14">
        <f>'SALUD DEL NIÑO'!I17</f>
        <v>25.37</v>
      </c>
      <c r="E20" s="14">
        <f>'SALUD DEL NIÑO'!L17</f>
        <v>12.5</v>
      </c>
      <c r="F20" s="14">
        <f>'SALUD DEL NIÑO'!M17</f>
        <v>0</v>
      </c>
      <c r="G20" s="14">
        <f>'SALUD DEL NIÑO'!N17</f>
        <v>17.11</v>
      </c>
      <c r="I20" s="22">
        <v>100</v>
      </c>
      <c r="J20" s="22">
        <f t="shared" si="2"/>
        <v>129.95780590717297</v>
      </c>
      <c r="K20" s="22">
        <f t="shared" si="3"/>
        <v>107.04641350210969</v>
      </c>
      <c r="L20" s="22">
        <f t="shared" si="0"/>
        <v>13.157894736842104</v>
      </c>
      <c r="M20" s="22">
        <f t="shared" si="4"/>
        <v>0</v>
      </c>
      <c r="N20" s="22">
        <f t="shared" si="5"/>
        <v>72.194092827004212</v>
      </c>
      <c r="AP20" t="s">
        <v>47</v>
      </c>
      <c r="AQ20" s="22">
        <v>100</v>
      </c>
      <c r="AR20" s="22">
        <v>61.476793248945143</v>
      </c>
      <c r="AS20" s="22">
        <v>32.236286919831223</v>
      </c>
      <c r="AT20" s="22">
        <v>100</v>
      </c>
      <c r="AU20" s="22">
        <v>100</v>
      </c>
      <c r="AV20" s="22">
        <v>100</v>
      </c>
      <c r="AW20" s="34">
        <f t="shared" si="1"/>
        <v>493.7130801687764</v>
      </c>
      <c r="AY20" s="34">
        <f t="shared" si="6"/>
        <v>82.285513361462733</v>
      </c>
    </row>
    <row r="21" spans="1:51" x14ac:dyDescent="0.2">
      <c r="A21" t="s">
        <v>85</v>
      </c>
      <c r="B21" s="14">
        <f>'SALUD DEL NIÑO'!E18</f>
        <v>100</v>
      </c>
      <c r="C21" s="14">
        <f>'SALUD DEL NIÑO'!F18</f>
        <v>30.38</v>
      </c>
      <c r="D21" s="14">
        <f>'SALUD DEL NIÑO'!I18</f>
        <v>21.56</v>
      </c>
      <c r="E21" s="14">
        <f>'SALUD DEL NIÑO'!L18</f>
        <v>0</v>
      </c>
      <c r="F21" s="14">
        <f>'SALUD DEL NIÑO'!M18</f>
        <v>27.27</v>
      </c>
      <c r="G21" s="14">
        <f>'SALUD DEL NIÑO'!N18</f>
        <v>32.26</v>
      </c>
      <c r="I21" s="22">
        <v>100</v>
      </c>
      <c r="J21" s="22">
        <f t="shared" si="2"/>
        <v>128.1856540084388</v>
      </c>
      <c r="K21" s="22">
        <f t="shared" si="3"/>
        <v>90.970464135021089</v>
      </c>
      <c r="L21" s="22">
        <f t="shared" si="0"/>
        <v>0</v>
      </c>
      <c r="M21" s="22">
        <f t="shared" si="4"/>
        <v>115.06329113924049</v>
      </c>
      <c r="N21" s="22">
        <f t="shared" si="5"/>
        <v>136.11814345991559</v>
      </c>
      <c r="AP21" t="s">
        <v>67</v>
      </c>
      <c r="AQ21" s="22">
        <v>100</v>
      </c>
      <c r="AR21" s="22">
        <v>84.367088607594923</v>
      </c>
      <c r="AS21" s="22">
        <v>100</v>
      </c>
      <c r="AT21" s="22">
        <v>29.873684210526317</v>
      </c>
      <c r="AU21" s="22">
        <v>51.687763713080166</v>
      </c>
      <c r="AV21" s="22">
        <v>100.82278481012656</v>
      </c>
      <c r="AW21" s="34">
        <f t="shared" si="1"/>
        <v>466.75132134132804</v>
      </c>
      <c r="AY21" s="34">
        <f t="shared" si="6"/>
        <v>77.791886890221335</v>
      </c>
    </row>
    <row r="22" spans="1:51" ht="25.5" x14ac:dyDescent="0.2">
      <c r="A22" t="s">
        <v>86</v>
      </c>
      <c r="B22" s="14">
        <f>'SALUD DEL NIÑO'!E19</f>
        <v>100</v>
      </c>
      <c r="C22" s="14">
        <f>'SALUD DEL NIÑO'!F19</f>
        <v>53.45</v>
      </c>
      <c r="D22" s="14">
        <f>'SALUD DEL NIÑO'!I19</f>
        <v>37.5</v>
      </c>
      <c r="E22" s="14">
        <f>'SALUD DEL NIÑO'!L19</f>
        <v>100</v>
      </c>
      <c r="F22" s="14">
        <f>'SALUD DEL NIÑO'!M19</f>
        <v>12.5</v>
      </c>
      <c r="G22" s="14">
        <f>'SALUD DEL NIÑO'!N19</f>
        <v>30.43</v>
      </c>
      <c r="I22" s="22">
        <v>100</v>
      </c>
      <c r="J22" s="22">
        <f t="shared" si="2"/>
        <v>225.52742616033751</v>
      </c>
      <c r="K22" s="22">
        <f t="shared" si="3"/>
        <v>158.22784810126581</v>
      </c>
      <c r="L22" s="22">
        <f t="shared" si="0"/>
        <v>105.26315789473684</v>
      </c>
      <c r="M22" s="22">
        <f t="shared" si="4"/>
        <v>52.742616033755269</v>
      </c>
      <c r="N22" s="22">
        <f t="shared" si="5"/>
        <v>128.39662447257382</v>
      </c>
      <c r="AP22" s="35" t="s">
        <v>303</v>
      </c>
      <c r="AQ22" s="22">
        <v>100</v>
      </c>
      <c r="AR22" s="22">
        <v>69.915611814345979</v>
      </c>
      <c r="AS22" s="22">
        <v>50.717299578059063</v>
      </c>
      <c r="AT22" s="22">
        <v>53.410526315789475</v>
      </c>
      <c r="AU22" s="22">
        <v>91.286919831223614</v>
      </c>
      <c r="AV22" s="22">
        <v>100</v>
      </c>
      <c r="AW22" s="34">
        <f t="shared" si="1"/>
        <v>465.33035753941812</v>
      </c>
      <c r="AY22" s="34">
        <f t="shared" si="6"/>
        <v>77.555059589903024</v>
      </c>
    </row>
    <row r="23" spans="1:51" x14ac:dyDescent="0.2">
      <c r="A23" t="s">
        <v>87</v>
      </c>
      <c r="B23" s="14">
        <f>'SALUD DEL NIÑO'!E20</f>
        <v>100</v>
      </c>
      <c r="C23" s="14">
        <f>'SALUD DEL NIÑO'!F20</f>
        <v>37.5</v>
      </c>
      <c r="D23" s="14">
        <f>'SALUD DEL NIÑO'!I20</f>
        <v>44.55</v>
      </c>
      <c r="E23" s="14">
        <f>'SALUD DEL NIÑO'!L20</f>
        <v>12.5</v>
      </c>
      <c r="F23" s="14">
        <f>'SALUD DEL NIÑO'!M20</f>
        <v>4.76</v>
      </c>
      <c r="G23" s="14">
        <f>'SALUD DEL NIÑO'!N20</f>
        <v>33.33</v>
      </c>
      <c r="I23" s="22">
        <v>100</v>
      </c>
      <c r="J23" s="22">
        <f t="shared" si="2"/>
        <v>158.22784810126581</v>
      </c>
      <c r="K23" s="22">
        <f t="shared" si="3"/>
        <v>187.97468354430379</v>
      </c>
      <c r="L23" s="22">
        <f t="shared" si="0"/>
        <v>13.157894736842104</v>
      </c>
      <c r="M23" s="22">
        <f t="shared" si="4"/>
        <v>20.084388185654007</v>
      </c>
      <c r="N23" s="22">
        <f t="shared" si="5"/>
        <v>140.63291139240505</v>
      </c>
      <c r="AP23" t="s">
        <v>86</v>
      </c>
      <c r="AQ23" s="22">
        <v>100</v>
      </c>
      <c r="AR23" s="22">
        <v>100</v>
      </c>
      <c r="AS23" s="22">
        <v>100</v>
      </c>
      <c r="AT23" s="22">
        <v>47.368421052631582</v>
      </c>
      <c r="AU23" s="22">
        <v>6.6033755274261594</v>
      </c>
      <c r="AV23" s="22">
        <v>100</v>
      </c>
      <c r="AW23" s="34">
        <f t="shared" si="1"/>
        <v>453.97179658005774</v>
      </c>
      <c r="AY23" s="34">
        <f t="shared" si="6"/>
        <v>75.661966096676281</v>
      </c>
    </row>
    <row r="24" spans="1:51" x14ac:dyDescent="0.2">
      <c r="A24" t="s">
        <v>62</v>
      </c>
      <c r="B24" s="14">
        <f>'SALUD DEL NIÑO'!E21</f>
        <v>100</v>
      </c>
      <c r="C24" s="14">
        <f>'SALUD DEL NIÑO'!F21</f>
        <v>28.03</v>
      </c>
      <c r="D24" s="14">
        <f>'SALUD DEL NIÑO'!I21</f>
        <v>26.05</v>
      </c>
      <c r="E24" s="14">
        <f>'SALUD DEL NIÑO'!L21</f>
        <v>100</v>
      </c>
      <c r="F24" s="14">
        <f>'SALUD DEL NIÑO'!M21</f>
        <v>45.28</v>
      </c>
      <c r="G24" s="14">
        <f>'SALUD DEL NIÑO'!N21</f>
        <v>30.16</v>
      </c>
      <c r="I24" s="22">
        <v>100</v>
      </c>
      <c r="J24" s="22">
        <f t="shared" si="2"/>
        <v>118.27004219409281</v>
      </c>
      <c r="K24" s="22">
        <f t="shared" si="3"/>
        <v>109.91561181434598</v>
      </c>
      <c r="L24" s="22">
        <f t="shared" si="0"/>
        <v>105.26315789473684</v>
      </c>
      <c r="M24" s="22">
        <f t="shared" si="4"/>
        <v>191.05485232067508</v>
      </c>
      <c r="N24" s="22">
        <f t="shared" si="5"/>
        <v>127.25738396624472</v>
      </c>
      <c r="AP24" t="s">
        <v>88</v>
      </c>
      <c r="AQ24" s="22">
        <v>100</v>
      </c>
      <c r="AR24" s="22">
        <v>77.362869198312225</v>
      </c>
      <c r="AS24" s="22">
        <v>37.447257383966239</v>
      </c>
      <c r="AT24" s="22">
        <v>48.736842105263158</v>
      </c>
      <c r="AU24" s="22">
        <v>83.73417721518986</v>
      </c>
      <c r="AV24" s="22">
        <v>100</v>
      </c>
      <c r="AW24" s="34">
        <f t="shared" si="1"/>
        <v>447.28114590273151</v>
      </c>
      <c r="AY24" s="34">
        <f t="shared" si="6"/>
        <v>74.546857650455252</v>
      </c>
    </row>
    <row r="25" spans="1:51" ht="25.5" x14ac:dyDescent="0.2">
      <c r="A25" t="s">
        <v>88</v>
      </c>
      <c r="B25" s="14">
        <f>'SALUD DEL NIÑO'!E22</f>
        <v>100</v>
      </c>
      <c r="C25" s="14">
        <f>'SALUD DEL NIÑO'!F22</f>
        <v>27.15</v>
      </c>
      <c r="D25" s="14">
        <f>'SALUD DEL NIÑO'!I22</f>
        <v>25.09</v>
      </c>
      <c r="E25" s="14">
        <f>'SALUD DEL NIÑO'!L22</f>
        <v>58.89</v>
      </c>
      <c r="F25" s="14">
        <f>'SALUD DEL NIÑO'!M22</f>
        <v>29.63</v>
      </c>
      <c r="G25" s="14">
        <f>'SALUD DEL NIÑO'!N22</f>
        <v>38.89</v>
      </c>
      <c r="I25" s="22">
        <v>100</v>
      </c>
      <c r="J25" s="22">
        <f t="shared" si="2"/>
        <v>114.55696202531644</v>
      </c>
      <c r="K25" s="22">
        <f t="shared" si="3"/>
        <v>105.86497890295357</v>
      </c>
      <c r="L25" s="22">
        <f t="shared" si="0"/>
        <v>61.989473684210523</v>
      </c>
      <c r="M25" s="22">
        <f t="shared" si="4"/>
        <v>125.02109704641349</v>
      </c>
      <c r="N25" s="22">
        <f t="shared" si="5"/>
        <v>164.0928270042194</v>
      </c>
      <c r="AP25" s="35" t="s">
        <v>304</v>
      </c>
      <c r="AQ25" s="22">
        <v>100</v>
      </c>
      <c r="AR25" s="22">
        <v>58.502109704641342</v>
      </c>
      <c r="AS25" s="22">
        <v>42.194092827004212</v>
      </c>
      <c r="AT25" s="22">
        <v>100</v>
      </c>
      <c r="AU25" s="22">
        <v>40.611814345991554</v>
      </c>
      <c r="AV25" s="22">
        <v>100</v>
      </c>
      <c r="AW25" s="34">
        <f t="shared" si="1"/>
        <v>441.3080168776371</v>
      </c>
      <c r="AY25" s="34">
        <f t="shared" si="6"/>
        <v>73.55133614627286</v>
      </c>
    </row>
    <row r="26" spans="1:51" x14ac:dyDescent="0.2">
      <c r="A26" t="s">
        <v>89</v>
      </c>
      <c r="B26" s="14">
        <f>'SALUD DEL NIÑO'!E23</f>
        <v>100</v>
      </c>
      <c r="C26" s="14">
        <f>'SALUD DEL NIÑO'!F23</f>
        <v>26.23</v>
      </c>
      <c r="D26" s="14">
        <f>'SALUD DEL NIÑO'!I23</f>
        <v>22.08</v>
      </c>
      <c r="E26" s="14">
        <f>'SALUD DEL NIÑO'!L23</f>
        <v>62.69</v>
      </c>
      <c r="F26" s="14">
        <f>'SALUD DEL NIÑO'!M23</f>
        <v>17.12</v>
      </c>
      <c r="G26" s="14">
        <f>'SALUD DEL NIÑO'!N23</f>
        <v>33.04</v>
      </c>
      <c r="I26" s="22">
        <v>100</v>
      </c>
      <c r="J26" s="22">
        <f t="shared" si="2"/>
        <v>110.67510548523205</v>
      </c>
      <c r="K26" s="22">
        <f t="shared" si="3"/>
        <v>93.164556962025301</v>
      </c>
      <c r="L26" s="22">
        <f t="shared" si="0"/>
        <v>65.989473684210523</v>
      </c>
      <c r="M26" s="22">
        <f t="shared" si="4"/>
        <v>72.236286919831215</v>
      </c>
      <c r="N26" s="22">
        <f t="shared" si="5"/>
        <v>139.40928270042193</v>
      </c>
      <c r="AP26" t="s">
        <v>91</v>
      </c>
      <c r="AQ26" s="22">
        <v>100</v>
      </c>
      <c r="AR26" s="22">
        <v>56.772151898734172</v>
      </c>
      <c r="AS26" s="22">
        <v>100</v>
      </c>
      <c r="AT26" s="22">
        <v>34.094736842105263</v>
      </c>
      <c r="AU26" s="22">
        <v>36.919831223628691</v>
      </c>
      <c r="AV26" s="22">
        <v>100</v>
      </c>
      <c r="AW26" s="34">
        <f t="shared" si="1"/>
        <v>427.78671996446809</v>
      </c>
      <c r="AY26" s="34">
        <f t="shared" si="6"/>
        <v>71.297786660744677</v>
      </c>
    </row>
    <row r="27" spans="1:51" x14ac:dyDescent="0.2">
      <c r="A27" t="s">
        <v>90</v>
      </c>
      <c r="B27" s="14">
        <f>'SALUD DEL NIÑO'!E24</f>
        <v>100</v>
      </c>
      <c r="C27" s="14">
        <f>'SALUD DEL NIÑO'!F24</f>
        <v>34.94</v>
      </c>
      <c r="D27" s="14">
        <f>'SALUD DEL NIÑO'!I24</f>
        <v>35.21</v>
      </c>
      <c r="E27" s="14">
        <f>'SALUD DEL NIÑO'!L24</f>
        <v>68.349999999999994</v>
      </c>
      <c r="F27" s="14">
        <f>'SALUD DEL NIÑO'!M24</f>
        <v>24.27</v>
      </c>
      <c r="G27" s="14">
        <f>'SALUD DEL NIÑO'!N24</f>
        <v>35.56</v>
      </c>
      <c r="I27" s="22">
        <v>100</v>
      </c>
      <c r="J27" s="22">
        <f t="shared" si="2"/>
        <v>147.42616033755272</v>
      </c>
      <c r="K27" s="22">
        <f t="shared" si="3"/>
        <v>148.56540084388183</v>
      </c>
      <c r="L27" s="22">
        <f t="shared" si="0"/>
        <v>71.947368421052616</v>
      </c>
      <c r="M27" s="22">
        <f t="shared" si="4"/>
        <v>102.40506329113923</v>
      </c>
      <c r="N27" s="22">
        <f t="shared" si="5"/>
        <v>150.04219409282697</v>
      </c>
      <c r="AP27" t="s">
        <v>70</v>
      </c>
      <c r="AQ27" s="22">
        <v>100</v>
      </c>
      <c r="AR27" s="22">
        <v>76.455696202531641</v>
      </c>
      <c r="AS27" s="22">
        <v>100</v>
      </c>
      <c r="AT27" s="22">
        <v>0</v>
      </c>
      <c r="AU27" s="22">
        <v>34.704641350210963</v>
      </c>
      <c r="AV27" s="22">
        <v>100</v>
      </c>
      <c r="AW27" s="34">
        <f t="shared" si="1"/>
        <v>411.16033755274259</v>
      </c>
      <c r="AY27" s="34">
        <f t="shared" si="6"/>
        <v>68.526722925457094</v>
      </c>
    </row>
    <row r="28" spans="1:51" x14ac:dyDescent="0.2">
      <c r="A28" t="s">
        <v>67</v>
      </c>
      <c r="B28" s="14">
        <f>'SALUD DEL NIÑO'!E25</f>
        <v>100</v>
      </c>
      <c r="C28" s="14">
        <f>'SALUD DEL NIÑO'!F25</f>
        <v>26.29</v>
      </c>
      <c r="D28" s="14">
        <f>'SALUD DEL NIÑO'!I25</f>
        <v>21.39</v>
      </c>
      <c r="E28" s="14">
        <f>'SALUD DEL NIÑO'!L25</f>
        <v>30.41</v>
      </c>
      <c r="F28" s="14">
        <f>'SALUD DEL NIÑO'!M25</f>
        <v>20.03</v>
      </c>
      <c r="G28" s="14">
        <f>'SALUD DEL NIÑO'!N25</f>
        <v>19.87</v>
      </c>
      <c r="I28" s="22">
        <v>100</v>
      </c>
      <c r="J28" s="22">
        <f t="shared" si="2"/>
        <v>110.92827004219409</v>
      </c>
      <c r="K28" s="22">
        <f t="shared" si="3"/>
        <v>90.25316455696202</v>
      </c>
      <c r="L28" s="22">
        <f t="shared" si="0"/>
        <v>32.010526315789477</v>
      </c>
      <c r="M28" s="22">
        <f t="shared" si="4"/>
        <v>84.514767932489448</v>
      </c>
      <c r="N28" s="22">
        <f t="shared" si="5"/>
        <v>83.839662447257368</v>
      </c>
      <c r="AP28" t="s">
        <v>87</v>
      </c>
      <c r="AQ28" s="22">
        <v>100</v>
      </c>
      <c r="AR28" s="22">
        <v>91.814345991561169</v>
      </c>
      <c r="AS28" s="22">
        <v>100</v>
      </c>
      <c r="AT28" s="22">
        <v>18.578947368421051</v>
      </c>
      <c r="AU28" s="22">
        <v>31.645569620253159</v>
      </c>
      <c r="AV28" s="22">
        <v>61.540084388185647</v>
      </c>
      <c r="AW28" s="34">
        <f t="shared" si="1"/>
        <v>403.57894736842104</v>
      </c>
      <c r="AY28" s="34">
        <f t="shared" si="6"/>
        <v>67.26315789473685</v>
      </c>
    </row>
    <row r="29" spans="1:51" x14ac:dyDescent="0.2">
      <c r="A29" t="s">
        <v>91</v>
      </c>
      <c r="B29" s="14">
        <f>'SALUD DEL NIÑO'!E26</f>
        <v>100</v>
      </c>
      <c r="C29" s="14">
        <f>'SALUD DEL NIÑO'!F26</f>
        <v>23.48</v>
      </c>
      <c r="D29" s="14">
        <f>'SALUD DEL NIÑO'!I26</f>
        <v>16.670000000000002</v>
      </c>
      <c r="E29" s="14">
        <f>'SALUD DEL NIÑO'!L26</f>
        <v>42.06</v>
      </c>
      <c r="F29" s="14">
        <f>'SALUD DEL NIÑO'!M26</f>
        <v>19.18</v>
      </c>
      <c r="G29" s="14">
        <f>'SALUD DEL NIÑO'!N26</f>
        <v>20.63</v>
      </c>
      <c r="I29" s="22">
        <v>100</v>
      </c>
      <c r="J29" s="22">
        <f t="shared" si="2"/>
        <v>99.0717299578059</v>
      </c>
      <c r="K29" s="22">
        <f t="shared" si="3"/>
        <v>70.33755274261604</v>
      </c>
      <c r="L29" s="22">
        <f t="shared" si="0"/>
        <v>44.273684210526319</v>
      </c>
      <c r="M29" s="22">
        <f t="shared" si="4"/>
        <v>80.928270042194086</v>
      </c>
      <c r="N29" s="22">
        <f t="shared" si="5"/>
        <v>87.046413502109701</v>
      </c>
      <c r="AP29" t="s">
        <v>80</v>
      </c>
      <c r="AQ29" s="22">
        <v>100</v>
      </c>
      <c r="AR29" s="22">
        <v>67.805907172995774</v>
      </c>
      <c r="AS29" s="22">
        <v>39.514767932489448</v>
      </c>
      <c r="AT29" s="22">
        <v>100</v>
      </c>
      <c r="AU29" s="22">
        <v>53.839662447257375</v>
      </c>
      <c r="AV29" s="22">
        <v>42.004219409282697</v>
      </c>
      <c r="AW29" s="34">
        <f t="shared" si="1"/>
        <v>403.1645569620253</v>
      </c>
      <c r="AY29" s="34">
        <f t="shared" si="6"/>
        <v>67.194092827004212</v>
      </c>
    </row>
    <row r="30" spans="1:51" ht="25.5" x14ac:dyDescent="0.2">
      <c r="A30" t="s">
        <v>70</v>
      </c>
      <c r="B30" s="14">
        <f>'SALUD DEL NIÑO'!E27</f>
        <v>100</v>
      </c>
      <c r="C30" s="14">
        <f>'SALUD DEL NIÑO'!F27</f>
        <v>23.6</v>
      </c>
      <c r="D30" s="14">
        <f>'SALUD DEL NIÑO'!I27</f>
        <v>19.010000000000002</v>
      </c>
      <c r="E30" s="14">
        <f>'SALUD DEL NIÑO'!L27</f>
        <v>0</v>
      </c>
      <c r="F30" s="14">
        <f>'SALUD DEL NIÑO'!M27</f>
        <v>19.8</v>
      </c>
      <c r="G30" s="14">
        <f>'SALUD DEL NIÑO'!N27</f>
        <v>30.51</v>
      </c>
      <c r="I30" s="22">
        <v>100</v>
      </c>
      <c r="J30" s="22">
        <f t="shared" si="2"/>
        <v>99.578059071729939</v>
      </c>
      <c r="K30" s="22">
        <f t="shared" si="3"/>
        <v>80.210970464135016</v>
      </c>
      <c r="L30" s="22">
        <f t="shared" si="0"/>
        <v>0</v>
      </c>
      <c r="M30" s="22">
        <f t="shared" si="4"/>
        <v>83.544303797468345</v>
      </c>
      <c r="N30" s="22">
        <f t="shared" si="5"/>
        <v>128.73417721518985</v>
      </c>
      <c r="AP30" s="35" t="s">
        <v>305</v>
      </c>
      <c r="AQ30" s="22">
        <v>100</v>
      </c>
      <c r="AR30" s="22">
        <v>60.991561181434591</v>
      </c>
      <c r="AS30" s="22">
        <v>36.898734177215182</v>
      </c>
      <c r="AT30" s="22">
        <v>100</v>
      </c>
      <c r="AU30" s="22">
        <v>46.518987341772146</v>
      </c>
      <c r="AV30" s="22">
        <v>40.400843881856531</v>
      </c>
      <c r="AW30" s="34">
        <f t="shared" si="1"/>
        <v>384.81012658227837</v>
      </c>
      <c r="AY30" s="34">
        <f t="shared" si="6"/>
        <v>64.135021097046405</v>
      </c>
    </row>
    <row r="31" spans="1:51" ht="25.5" x14ac:dyDescent="0.2">
      <c r="A31" t="s">
        <v>72</v>
      </c>
      <c r="B31" s="14">
        <f>'SALUD DEL NIÑO'!E28</f>
        <v>100</v>
      </c>
      <c r="C31" s="14">
        <f>'SALUD DEL NIÑO'!F28</f>
        <v>12.39</v>
      </c>
      <c r="D31" s="14">
        <f>'SALUD DEL NIÑO'!I28</f>
        <v>10.01</v>
      </c>
      <c r="E31" s="14">
        <f>'SALUD DEL NIÑO'!L28</f>
        <v>39.44</v>
      </c>
      <c r="F31" s="14">
        <f>'SALUD DEL NIÑO'!M28</f>
        <v>10.31</v>
      </c>
      <c r="G31" s="14">
        <f>'SALUD DEL NIÑO'!N28</f>
        <v>10.74</v>
      </c>
      <c r="I31" s="22">
        <v>100</v>
      </c>
      <c r="J31" s="22">
        <f t="shared" si="2"/>
        <v>52.278481012658219</v>
      </c>
      <c r="K31" s="22">
        <f t="shared" si="3"/>
        <v>42.236286919831215</v>
      </c>
      <c r="L31" s="22">
        <f t="shared" si="0"/>
        <v>41.515789473684208</v>
      </c>
      <c r="M31" s="22">
        <f t="shared" si="4"/>
        <v>43.502109704641342</v>
      </c>
      <c r="N31" s="22">
        <f t="shared" si="5"/>
        <v>45.316455696202524</v>
      </c>
      <c r="AP31" s="35" t="s">
        <v>306</v>
      </c>
      <c r="AQ31" s="22">
        <v>100</v>
      </c>
      <c r="AR31" s="22">
        <v>76.286919831223614</v>
      </c>
      <c r="AS31" s="22">
        <v>100</v>
      </c>
      <c r="AT31" s="22">
        <v>0</v>
      </c>
      <c r="AU31" s="22">
        <v>39.957805907172997</v>
      </c>
      <c r="AV31" s="22">
        <v>49.0717299578059</v>
      </c>
      <c r="AW31" s="34">
        <f t="shared" si="1"/>
        <v>365.31645569620252</v>
      </c>
      <c r="AY31" s="34">
        <f t="shared" si="6"/>
        <v>60.88607594936709</v>
      </c>
    </row>
    <row r="32" spans="1:51" x14ac:dyDescent="0.2">
      <c r="A32" t="s">
        <v>92</v>
      </c>
      <c r="B32" s="14">
        <f>'SALUD DEL NIÑO'!E29</f>
        <v>100</v>
      </c>
      <c r="C32" s="14">
        <f>'SALUD DEL NIÑO'!F29</f>
        <v>39.46</v>
      </c>
      <c r="D32" s="14">
        <f>'SALUD DEL NIÑO'!I29</f>
        <v>22.3</v>
      </c>
      <c r="E32" s="14">
        <f>'SALUD DEL NIÑO'!L29</f>
        <v>100</v>
      </c>
      <c r="F32" s="14">
        <f>'SALUD DEL NIÑO'!M29</f>
        <v>23.4</v>
      </c>
      <c r="G32" s="14">
        <f>'SALUD DEL NIÑO'!N29</f>
        <v>28.81</v>
      </c>
      <c r="I32" s="22">
        <v>100</v>
      </c>
      <c r="J32" s="22">
        <f t="shared" si="2"/>
        <v>166.49789029535862</v>
      </c>
      <c r="K32" s="22">
        <f t="shared" si="3"/>
        <v>94.092827004219401</v>
      </c>
      <c r="L32" s="22">
        <f t="shared" si="0"/>
        <v>105.26315789473684</v>
      </c>
      <c r="M32" s="22">
        <f t="shared" si="4"/>
        <v>98.73417721518986</v>
      </c>
      <c r="N32" s="22">
        <f t="shared" si="5"/>
        <v>121.56118143459913</v>
      </c>
      <c r="AP32" t="s">
        <v>49</v>
      </c>
      <c r="AQ32" s="22">
        <v>100</v>
      </c>
      <c r="AR32" s="22">
        <v>64.831223628691973</v>
      </c>
      <c r="AS32" s="22">
        <v>100</v>
      </c>
      <c r="AT32" s="22">
        <v>11.08421052631579</v>
      </c>
      <c r="AU32" s="22">
        <v>0</v>
      </c>
      <c r="AV32" s="22">
        <v>39.810126582278478</v>
      </c>
      <c r="AW32" s="34">
        <f t="shared" si="1"/>
        <v>315.72556073728629</v>
      </c>
      <c r="AY32" s="34">
        <f t="shared" si="6"/>
        <v>52.620926789547717</v>
      </c>
    </row>
    <row r="33" spans="1:51" x14ac:dyDescent="0.2">
      <c r="A33" t="s">
        <v>75</v>
      </c>
      <c r="B33" s="14">
        <f>'SALUD DEL NIÑO'!E30</f>
        <v>100</v>
      </c>
      <c r="C33" s="14">
        <f>'SALUD DEL NIÑO'!F30</f>
        <v>29.25</v>
      </c>
      <c r="D33" s="14">
        <f>'SALUD DEL NIÑO'!I30</f>
        <v>25.48</v>
      </c>
      <c r="E33" s="14">
        <f>'SALUD DEL NIÑO'!L30</f>
        <v>96.09</v>
      </c>
      <c r="F33" s="14">
        <f>'SALUD DEL NIÑO'!M30</f>
        <v>31.93</v>
      </c>
      <c r="G33" s="14">
        <f>'SALUD DEL NIÑO'!N30</f>
        <v>29.83</v>
      </c>
      <c r="I33" s="22">
        <v>100</v>
      </c>
      <c r="J33" s="22">
        <f t="shared" si="2"/>
        <v>123.41772151898732</v>
      </c>
      <c r="K33" s="22">
        <f t="shared" si="3"/>
        <v>107.51054852320674</v>
      </c>
      <c r="L33" s="22">
        <f t="shared" si="0"/>
        <v>101.14736842105263</v>
      </c>
      <c r="M33" s="22">
        <f t="shared" si="4"/>
        <v>134.72573839662445</v>
      </c>
      <c r="N33" s="22">
        <f t="shared" si="5"/>
        <v>125.86497890295357</v>
      </c>
      <c r="AP33" t="s">
        <v>94</v>
      </c>
      <c r="AQ33" s="22">
        <v>100</v>
      </c>
      <c r="AR33" s="22">
        <v>100</v>
      </c>
      <c r="AS33" s="22">
        <v>100</v>
      </c>
      <c r="AT33" s="22">
        <v>0</v>
      </c>
      <c r="AU33" s="22">
        <v>0</v>
      </c>
      <c r="AV33" s="22">
        <v>0</v>
      </c>
      <c r="AW33" s="34">
        <f t="shared" si="1"/>
        <v>300</v>
      </c>
      <c r="AY33" s="34">
        <f t="shared" si="6"/>
        <v>50</v>
      </c>
    </row>
    <row r="34" spans="1:51" x14ac:dyDescent="0.2">
      <c r="A34" t="s">
        <v>93</v>
      </c>
      <c r="B34" s="14">
        <f>'SALUD DEL NIÑO'!E31</f>
        <v>100</v>
      </c>
      <c r="C34" s="14">
        <f>'SALUD DEL NIÑO'!F31</f>
        <v>22.15</v>
      </c>
      <c r="D34" s="14">
        <f>'SALUD DEL NIÑO'!I31</f>
        <v>15.23</v>
      </c>
      <c r="E34" s="14">
        <f>'SALUD DEL NIÑO'!L31</f>
        <v>30.14</v>
      </c>
      <c r="F34" s="14">
        <f>'SALUD DEL NIÑO'!M31</f>
        <v>8.42</v>
      </c>
      <c r="G34" s="14">
        <f>'SALUD DEL NIÑO'!N31</f>
        <v>17.72</v>
      </c>
      <c r="I34" s="22">
        <v>100</v>
      </c>
      <c r="J34" s="22">
        <f t="shared" si="2"/>
        <v>93.459915611814338</v>
      </c>
      <c r="K34" s="22">
        <f t="shared" si="3"/>
        <v>64.261603375527415</v>
      </c>
      <c r="L34" s="22">
        <f t="shared" si="0"/>
        <v>31.726315789473684</v>
      </c>
      <c r="M34" s="22">
        <f t="shared" si="4"/>
        <v>35.527426160337548</v>
      </c>
      <c r="N34" s="22">
        <f t="shared" si="5"/>
        <v>74.767932489451468</v>
      </c>
      <c r="AP34" t="s">
        <v>89</v>
      </c>
      <c r="AQ34" s="22">
        <v>100</v>
      </c>
      <c r="AR34" s="22">
        <v>62.932489451476783</v>
      </c>
      <c r="AS34" s="22">
        <v>45.25316455696202</v>
      </c>
      <c r="AT34" s="22">
        <v>15.736842105263158</v>
      </c>
      <c r="AU34" s="22">
        <v>35.590717299578053</v>
      </c>
      <c r="AV34" s="22">
        <v>36.160337552742611</v>
      </c>
      <c r="AW34" s="34">
        <f t="shared" si="1"/>
        <v>295.67355096602262</v>
      </c>
      <c r="AY34" s="34">
        <f t="shared" si="6"/>
        <v>49.27892516100377</v>
      </c>
    </row>
    <row r="35" spans="1:51" x14ac:dyDescent="0.2">
      <c r="A35" t="s">
        <v>94</v>
      </c>
      <c r="B35" s="14">
        <f>'SALUD DEL NIÑO'!E32</f>
        <v>100</v>
      </c>
      <c r="C35" s="14">
        <f>'SALUD DEL NIÑO'!F32</f>
        <v>37.5</v>
      </c>
      <c r="D35" s="14">
        <f>'SALUD DEL NIÑO'!I32</f>
        <v>33.33</v>
      </c>
      <c r="E35" s="14">
        <f>'SALUD DEL NIÑO'!L32</f>
        <v>0</v>
      </c>
      <c r="F35" s="14">
        <f>'SALUD DEL NIÑO'!M32</f>
        <v>0</v>
      </c>
      <c r="G35" s="14">
        <f>'SALUD DEL NIÑO'!N32</f>
        <v>0</v>
      </c>
      <c r="I35" s="22">
        <v>100</v>
      </c>
      <c r="J35" s="22">
        <f t="shared" si="2"/>
        <v>158.22784810126581</v>
      </c>
      <c r="K35" s="22">
        <f t="shared" si="3"/>
        <v>140.63291139240505</v>
      </c>
      <c r="L35" s="22">
        <f t="shared" si="0"/>
        <v>0</v>
      </c>
      <c r="M35" s="22">
        <f t="shared" si="4"/>
        <v>0</v>
      </c>
      <c r="N35" s="22">
        <f t="shared" si="5"/>
        <v>0</v>
      </c>
      <c r="AP35" t="s">
        <v>72</v>
      </c>
      <c r="AQ35" s="22">
        <v>100</v>
      </c>
      <c r="AR35" s="22">
        <v>56.687763713080159</v>
      </c>
      <c r="AS35" s="22">
        <v>37.299578059071727</v>
      </c>
      <c r="AT35" s="22">
        <v>9.7894736842105274</v>
      </c>
      <c r="AU35" s="22">
        <v>48.966244725738392</v>
      </c>
      <c r="AV35" s="22">
        <v>36.561181434599149</v>
      </c>
      <c r="AW35" s="34">
        <f t="shared" si="1"/>
        <v>289.30424161669998</v>
      </c>
      <c r="AY35" s="34">
        <f t="shared" si="6"/>
        <v>48.217373602783333</v>
      </c>
    </row>
    <row r="36" spans="1:51" x14ac:dyDescent="0.2">
      <c r="I36" s="22">
        <v>100</v>
      </c>
      <c r="J36" s="22">
        <f t="shared" si="2"/>
        <v>0</v>
      </c>
      <c r="K36" s="22">
        <f t="shared" si="3"/>
        <v>0</v>
      </c>
      <c r="L36" s="22">
        <f t="shared" si="0"/>
        <v>0</v>
      </c>
      <c r="M36" s="22">
        <f t="shared" si="4"/>
        <v>0</v>
      </c>
      <c r="N36" s="22">
        <f t="shared" si="5"/>
        <v>0</v>
      </c>
    </row>
    <row r="37" spans="1:51" x14ac:dyDescent="0.2">
      <c r="I37" s="22">
        <v>100</v>
      </c>
      <c r="J37" s="22">
        <f t="shared" si="2"/>
        <v>0</v>
      </c>
      <c r="K37" s="22">
        <f t="shared" si="3"/>
        <v>0</v>
      </c>
      <c r="L37" s="22">
        <f t="shared" si="0"/>
        <v>0</v>
      </c>
      <c r="M37" s="22">
        <f t="shared" si="4"/>
        <v>0</v>
      </c>
      <c r="N37" s="22">
        <f t="shared" si="5"/>
        <v>0</v>
      </c>
    </row>
    <row r="38" spans="1:51" x14ac:dyDescent="0.2">
      <c r="A38" s="1" t="s">
        <v>104</v>
      </c>
      <c r="B38" s="12">
        <f>'SALUD DEL NIÑO'!E33</f>
        <v>100</v>
      </c>
      <c r="C38" s="40">
        <f>'SALUD DEL NIÑO'!F33</f>
        <v>28.08</v>
      </c>
      <c r="D38" s="40">
        <f>'SALUD DEL NIÑO'!I33</f>
        <v>20.51</v>
      </c>
      <c r="E38" s="40">
        <f>'SALUD DEL NIÑO'!L33</f>
        <v>65.83</v>
      </c>
      <c r="F38" s="40">
        <f>'SALUD DEL NIÑO'!M33</f>
        <v>25.23</v>
      </c>
      <c r="G38" s="40">
        <f>'SALUD DEL NIÑO'!N33</f>
        <v>25.61</v>
      </c>
      <c r="I38" s="49">
        <v>100</v>
      </c>
      <c r="J38" s="49">
        <v>100</v>
      </c>
      <c r="K38" s="22">
        <f t="shared" si="3"/>
        <v>86.540084388185647</v>
      </c>
      <c r="L38" s="22">
        <f t="shared" si="0"/>
        <v>69.294736842105266</v>
      </c>
      <c r="M38" s="49">
        <v>100</v>
      </c>
      <c r="N38" s="49">
        <v>100</v>
      </c>
    </row>
    <row r="39" spans="1:51" x14ac:dyDescent="0.2">
      <c r="I39" s="22"/>
      <c r="J39" s="22"/>
      <c r="K39" s="22"/>
      <c r="L39" s="22"/>
      <c r="M39" s="22"/>
      <c r="N39" s="22">
        <f t="shared" si="5"/>
        <v>0</v>
      </c>
    </row>
    <row r="40" spans="1:51" x14ac:dyDescent="0.2">
      <c r="I40" s="22"/>
      <c r="J40" s="22"/>
      <c r="L40" s="22"/>
      <c r="M40" s="22"/>
      <c r="N40" s="22"/>
    </row>
    <row r="41" spans="1:51" x14ac:dyDescent="0.2">
      <c r="I41" s="22"/>
      <c r="M41" s="22"/>
      <c r="N41" s="22"/>
    </row>
    <row r="42" spans="1:51" x14ac:dyDescent="0.2">
      <c r="N42" s="22"/>
    </row>
    <row r="48" spans="1:51" x14ac:dyDescent="0.2">
      <c r="H48" s="1"/>
      <c r="I48" s="28"/>
      <c r="J48" s="28"/>
      <c r="K48" s="28"/>
      <c r="L48" s="28"/>
      <c r="M48" s="28"/>
      <c r="N48" s="28"/>
    </row>
    <row r="50" spans="1:9" ht="25.5" x14ac:dyDescent="0.2">
      <c r="B50" s="18" t="s">
        <v>95</v>
      </c>
      <c r="C50" s="26" t="s">
        <v>343</v>
      </c>
      <c r="D50" s="26" t="s">
        <v>342</v>
      </c>
      <c r="E50" s="26" t="s">
        <v>341</v>
      </c>
      <c r="F50" s="26" t="s">
        <v>340</v>
      </c>
      <c r="G50" s="26" t="s">
        <v>339</v>
      </c>
      <c r="H50" s="26"/>
      <c r="I50" s="18"/>
    </row>
    <row r="51" spans="1:9" x14ac:dyDescent="0.2">
      <c r="A51" t="s">
        <v>315</v>
      </c>
      <c r="B51" s="20">
        <v>95</v>
      </c>
      <c r="C51" s="20">
        <f>C9</f>
        <v>23.700000000000003</v>
      </c>
      <c r="D51" s="20">
        <f>D9</f>
        <v>23.700000000000003</v>
      </c>
      <c r="E51" s="20">
        <f>E9</f>
        <v>95</v>
      </c>
      <c r="F51" s="20">
        <f>F9</f>
        <v>23.700000000000003</v>
      </c>
      <c r="G51" s="20">
        <f>G9</f>
        <v>23.700000000000003</v>
      </c>
      <c r="H51" s="20"/>
      <c r="I51" s="20"/>
    </row>
    <row r="52" spans="1:9" x14ac:dyDescent="0.2">
      <c r="A52" t="s">
        <v>316</v>
      </c>
      <c r="B52" s="40">
        <f t="shared" ref="B52:G52" si="7">B38</f>
        <v>100</v>
      </c>
      <c r="C52" s="44">
        <f>C38</f>
        <v>28.08</v>
      </c>
      <c r="D52" s="44">
        <f t="shared" si="7"/>
        <v>20.51</v>
      </c>
      <c r="E52" s="44">
        <f t="shared" si="7"/>
        <v>65.83</v>
      </c>
      <c r="F52" s="44">
        <f t="shared" si="7"/>
        <v>25.23</v>
      </c>
      <c r="G52" s="44">
        <f t="shared" si="7"/>
        <v>25.61</v>
      </c>
      <c r="H52" s="25"/>
      <c r="I52" s="28"/>
    </row>
    <row r="82" spans="2:6" ht="25.5" x14ac:dyDescent="0.2">
      <c r="B82" s="18" t="s">
        <v>96</v>
      </c>
      <c r="C82" s="18" t="s">
        <v>97</v>
      </c>
      <c r="D82" s="18" t="s">
        <v>98</v>
      </c>
      <c r="E82" s="18" t="s">
        <v>99</v>
      </c>
      <c r="F82" s="18" t="s">
        <v>100</v>
      </c>
    </row>
    <row r="83" spans="2:6" x14ac:dyDescent="0.2">
      <c r="B83" s="18">
        <v>7.9</v>
      </c>
      <c r="C83" s="18">
        <v>7.9</v>
      </c>
      <c r="D83" s="18">
        <v>95</v>
      </c>
      <c r="E83" s="18">
        <v>7.9</v>
      </c>
      <c r="F83" s="18">
        <v>7.9</v>
      </c>
    </row>
    <row r="84" spans="2:6" x14ac:dyDescent="0.2">
      <c r="B84" s="18"/>
      <c r="C84" s="18"/>
      <c r="D84" s="18"/>
      <c r="E84" s="18"/>
      <c r="F84" s="18"/>
    </row>
    <row r="85" spans="2:6" x14ac:dyDescent="0.2">
      <c r="B85" s="39" t="s">
        <v>323</v>
      </c>
      <c r="C85" s="18"/>
      <c r="D85" s="18"/>
      <c r="E85" s="18"/>
      <c r="F85" s="18"/>
    </row>
    <row r="87" spans="2:6" x14ac:dyDescent="0.2">
      <c r="C87" s="1" t="s">
        <v>315</v>
      </c>
      <c r="D87" s="1" t="s">
        <v>316</v>
      </c>
    </row>
    <row r="88" spans="2:6" x14ac:dyDescent="0.2">
      <c r="B88" s="1" t="s">
        <v>317</v>
      </c>
      <c r="C88" s="1">
        <v>7.9</v>
      </c>
      <c r="D88" s="1">
        <v>2.11</v>
      </c>
      <c r="E88" s="1"/>
      <c r="F88" s="1"/>
    </row>
    <row r="89" spans="2:6" x14ac:dyDescent="0.2">
      <c r="B89" s="1" t="s">
        <v>318</v>
      </c>
      <c r="C89">
        <f>$E$83*2</f>
        <v>15.8</v>
      </c>
      <c r="D89">
        <v>4.63</v>
      </c>
    </row>
    <row r="90" spans="2:6" x14ac:dyDescent="0.2">
      <c r="B90" s="1" t="s">
        <v>319</v>
      </c>
      <c r="C90">
        <f>$E$83*3</f>
        <v>23.700000000000003</v>
      </c>
      <c r="D90">
        <v>7.76</v>
      </c>
    </row>
    <row r="91" spans="2:6" x14ac:dyDescent="0.2">
      <c r="B91" s="1" t="s">
        <v>321</v>
      </c>
      <c r="C91">
        <f>$E$83*4</f>
        <v>31.6</v>
      </c>
      <c r="D91">
        <v>11.67</v>
      </c>
    </row>
    <row r="92" spans="2:6" x14ac:dyDescent="0.2">
      <c r="B92" s="1" t="s">
        <v>320</v>
      </c>
      <c r="C92">
        <f>$E$83*5</f>
        <v>39.5</v>
      </c>
      <c r="D92">
        <v>16.8</v>
      </c>
    </row>
    <row r="93" spans="2:6" x14ac:dyDescent="0.2">
      <c r="B93" s="1" t="s">
        <v>322</v>
      </c>
      <c r="C93">
        <f>$E$83*6</f>
        <v>47.400000000000006</v>
      </c>
    </row>
    <row r="115" spans="2:6" x14ac:dyDescent="0.2">
      <c r="B115" s="39" t="s">
        <v>324</v>
      </c>
      <c r="C115" s="18"/>
      <c r="D115" s="18"/>
      <c r="E115" s="18"/>
      <c r="F115" s="18"/>
    </row>
    <row r="117" spans="2:6" x14ac:dyDescent="0.2">
      <c r="C117" s="1" t="s">
        <v>315</v>
      </c>
      <c r="D117" s="1" t="s">
        <v>316</v>
      </c>
    </row>
    <row r="118" spans="2:6" x14ac:dyDescent="0.2">
      <c r="B118" s="1" t="s">
        <v>317</v>
      </c>
      <c r="C118" s="1">
        <v>95</v>
      </c>
      <c r="D118" s="34">
        <v>38.4</v>
      </c>
      <c r="E118" s="1"/>
      <c r="F118" s="1"/>
    </row>
    <row r="119" spans="2:6" x14ac:dyDescent="0.2">
      <c r="B119" s="1" t="s">
        <v>318</v>
      </c>
      <c r="C119" s="1">
        <v>95</v>
      </c>
      <c r="D119" s="28">
        <v>37.31</v>
      </c>
    </row>
    <row r="120" spans="2:6" x14ac:dyDescent="0.2">
      <c r="B120" s="1" t="s">
        <v>319</v>
      </c>
      <c r="C120" s="1">
        <v>95</v>
      </c>
      <c r="D120" s="28">
        <v>36.799999999999997</v>
      </c>
    </row>
    <row r="121" spans="2:6" x14ac:dyDescent="0.2">
      <c r="B121" s="1" t="s">
        <v>321</v>
      </c>
      <c r="C121" s="1">
        <v>95</v>
      </c>
      <c r="D121" s="28">
        <v>37.67</v>
      </c>
    </row>
    <row r="122" spans="2:6" x14ac:dyDescent="0.2">
      <c r="B122" s="1" t="s">
        <v>320</v>
      </c>
      <c r="C122" s="1">
        <v>95</v>
      </c>
      <c r="D122" s="28">
        <v>40.380000000000003</v>
      </c>
    </row>
    <row r="123" spans="2:6" x14ac:dyDescent="0.2">
      <c r="B123" s="1" t="s">
        <v>322</v>
      </c>
      <c r="C123" s="1">
        <v>95</v>
      </c>
    </row>
  </sheetData>
  <sortState ref="AP11:AW35">
    <sortCondition descending="1" ref="AW11:AW35"/>
  </sortState>
  <mergeCells count="1">
    <mergeCell ref="I6:N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"/>
  <sheetViews>
    <sheetView workbookViewId="0">
      <selection sqref="A1:XFD1048576"/>
    </sheetView>
  </sheetViews>
  <sheetFormatPr baseColWidth="10" defaultRowHeight="12.75" x14ac:dyDescent="0.2"/>
  <cols>
    <col min="1" max="1" width="2.7109375" style="1" customWidth="1"/>
    <col min="2" max="2" width="13" style="1" customWidth="1"/>
    <col min="3" max="3" width="8.140625" style="2" customWidth="1"/>
    <col min="4" max="4" width="23.85546875" style="2" customWidth="1"/>
    <col min="5" max="5" width="18.28515625" style="2" customWidth="1"/>
    <col min="6" max="6" width="23.28515625" style="2" customWidth="1"/>
    <col min="7" max="7" width="23" style="2" customWidth="1"/>
    <col min="8" max="8" width="21.7109375" style="2" customWidth="1"/>
    <col min="9" max="9" width="13.85546875" style="2" customWidth="1"/>
    <col min="10" max="10" width="20.85546875" style="2" customWidth="1"/>
    <col min="11" max="11" width="14.140625" style="2" customWidth="1"/>
    <col min="12" max="12" width="20.7109375" style="2" customWidth="1"/>
    <col min="13" max="13" width="28.28515625" style="2" customWidth="1"/>
    <col min="14" max="14" width="16.85546875" style="2" customWidth="1"/>
    <col min="15" max="15" width="19.140625" style="2" customWidth="1"/>
    <col min="16" max="16" width="13.5703125" style="2" customWidth="1"/>
    <col min="17" max="17" width="18.5703125" style="2" customWidth="1"/>
    <col min="18" max="18" width="15.7109375" style="2" customWidth="1"/>
    <col min="19" max="19" width="18.140625" style="2" customWidth="1"/>
    <col min="20" max="20" width="17" style="2" customWidth="1"/>
    <col min="21" max="21" width="11.85546875" style="2" customWidth="1"/>
    <col min="22" max="22" width="9.28515625" style="2" customWidth="1"/>
    <col min="23" max="23" width="16.28515625" style="2" customWidth="1"/>
    <col min="24" max="24" width="9.5703125" style="2" customWidth="1"/>
    <col min="25" max="25" width="10.5703125" style="2" customWidth="1"/>
    <col min="26" max="26" width="16.140625" style="2" customWidth="1"/>
    <col min="27" max="27" width="9.85546875" style="2" customWidth="1"/>
    <col min="28" max="28" width="23.85546875" style="2" customWidth="1"/>
    <col min="29" max="29" width="23.5703125" style="2" customWidth="1"/>
    <col min="30" max="30" width="27.42578125" style="2" customWidth="1"/>
    <col min="31" max="31" width="17.28515625" style="2" customWidth="1"/>
    <col min="32" max="32" width="11.85546875" style="2" customWidth="1"/>
    <col min="33" max="256" width="11.42578125" style="1"/>
    <col min="257" max="257" width="2.7109375" style="1" customWidth="1"/>
    <col min="258" max="258" width="13" style="1" customWidth="1"/>
    <col min="259" max="259" width="8.140625" style="1" customWidth="1"/>
    <col min="260" max="260" width="23.85546875" style="1" customWidth="1"/>
    <col min="261" max="261" width="18.28515625" style="1" customWidth="1"/>
    <col min="262" max="262" width="23.28515625" style="1" customWidth="1"/>
    <col min="263" max="263" width="23" style="1" customWidth="1"/>
    <col min="264" max="264" width="21.7109375" style="1" customWidth="1"/>
    <col min="265" max="265" width="13.85546875" style="1" customWidth="1"/>
    <col min="266" max="266" width="20.85546875" style="1" customWidth="1"/>
    <col min="267" max="267" width="14.140625" style="1" customWidth="1"/>
    <col min="268" max="268" width="20.7109375" style="1" customWidth="1"/>
    <col min="269" max="269" width="28.28515625" style="1" customWidth="1"/>
    <col min="270" max="270" width="16.85546875" style="1" customWidth="1"/>
    <col min="271" max="271" width="19.140625" style="1" customWidth="1"/>
    <col min="272" max="272" width="13.5703125" style="1" customWidth="1"/>
    <col min="273" max="273" width="18.5703125" style="1" customWidth="1"/>
    <col min="274" max="274" width="15.7109375" style="1" customWidth="1"/>
    <col min="275" max="275" width="18.140625" style="1" customWidth="1"/>
    <col min="276" max="276" width="17" style="1" customWidth="1"/>
    <col min="277" max="277" width="11.85546875" style="1" customWidth="1"/>
    <col min="278" max="278" width="9.28515625" style="1" customWidth="1"/>
    <col min="279" max="279" width="16.28515625" style="1" customWidth="1"/>
    <col min="280" max="280" width="9.5703125" style="1" customWidth="1"/>
    <col min="281" max="281" width="10.5703125" style="1" customWidth="1"/>
    <col min="282" max="282" width="16.140625" style="1" customWidth="1"/>
    <col min="283" max="283" width="9.85546875" style="1" customWidth="1"/>
    <col min="284" max="284" width="23.85546875" style="1" customWidth="1"/>
    <col min="285" max="285" width="23.5703125" style="1" customWidth="1"/>
    <col min="286" max="286" width="27.42578125" style="1" customWidth="1"/>
    <col min="287" max="287" width="17.28515625" style="1" customWidth="1"/>
    <col min="288" max="288" width="11.85546875" style="1" customWidth="1"/>
    <col min="289" max="512" width="11.42578125" style="1"/>
    <col min="513" max="513" width="2.7109375" style="1" customWidth="1"/>
    <col min="514" max="514" width="13" style="1" customWidth="1"/>
    <col min="515" max="515" width="8.140625" style="1" customWidth="1"/>
    <col min="516" max="516" width="23.85546875" style="1" customWidth="1"/>
    <col min="517" max="517" width="18.28515625" style="1" customWidth="1"/>
    <col min="518" max="518" width="23.28515625" style="1" customWidth="1"/>
    <col min="519" max="519" width="23" style="1" customWidth="1"/>
    <col min="520" max="520" width="21.7109375" style="1" customWidth="1"/>
    <col min="521" max="521" width="13.85546875" style="1" customWidth="1"/>
    <col min="522" max="522" width="20.85546875" style="1" customWidth="1"/>
    <col min="523" max="523" width="14.140625" style="1" customWidth="1"/>
    <col min="524" max="524" width="20.7109375" style="1" customWidth="1"/>
    <col min="525" max="525" width="28.28515625" style="1" customWidth="1"/>
    <col min="526" max="526" width="16.85546875" style="1" customWidth="1"/>
    <col min="527" max="527" width="19.140625" style="1" customWidth="1"/>
    <col min="528" max="528" width="13.5703125" style="1" customWidth="1"/>
    <col min="529" max="529" width="18.5703125" style="1" customWidth="1"/>
    <col min="530" max="530" width="15.7109375" style="1" customWidth="1"/>
    <col min="531" max="531" width="18.140625" style="1" customWidth="1"/>
    <col min="532" max="532" width="17" style="1" customWidth="1"/>
    <col min="533" max="533" width="11.85546875" style="1" customWidth="1"/>
    <col min="534" max="534" width="9.28515625" style="1" customWidth="1"/>
    <col min="535" max="535" width="16.28515625" style="1" customWidth="1"/>
    <col min="536" max="536" width="9.5703125" style="1" customWidth="1"/>
    <col min="537" max="537" width="10.5703125" style="1" customWidth="1"/>
    <col min="538" max="538" width="16.140625" style="1" customWidth="1"/>
    <col min="539" max="539" width="9.85546875" style="1" customWidth="1"/>
    <col min="540" max="540" width="23.85546875" style="1" customWidth="1"/>
    <col min="541" max="541" width="23.5703125" style="1" customWidth="1"/>
    <col min="542" max="542" width="27.42578125" style="1" customWidth="1"/>
    <col min="543" max="543" width="17.28515625" style="1" customWidth="1"/>
    <col min="544" max="544" width="11.85546875" style="1" customWidth="1"/>
    <col min="545" max="768" width="11.42578125" style="1"/>
    <col min="769" max="769" width="2.7109375" style="1" customWidth="1"/>
    <col min="770" max="770" width="13" style="1" customWidth="1"/>
    <col min="771" max="771" width="8.140625" style="1" customWidth="1"/>
    <col min="772" max="772" width="23.85546875" style="1" customWidth="1"/>
    <col min="773" max="773" width="18.28515625" style="1" customWidth="1"/>
    <col min="774" max="774" width="23.28515625" style="1" customWidth="1"/>
    <col min="775" max="775" width="23" style="1" customWidth="1"/>
    <col min="776" max="776" width="21.7109375" style="1" customWidth="1"/>
    <col min="777" max="777" width="13.85546875" style="1" customWidth="1"/>
    <col min="778" max="778" width="20.85546875" style="1" customWidth="1"/>
    <col min="779" max="779" width="14.140625" style="1" customWidth="1"/>
    <col min="780" max="780" width="20.7109375" style="1" customWidth="1"/>
    <col min="781" max="781" width="28.28515625" style="1" customWidth="1"/>
    <col min="782" max="782" width="16.85546875" style="1" customWidth="1"/>
    <col min="783" max="783" width="19.140625" style="1" customWidth="1"/>
    <col min="784" max="784" width="13.5703125" style="1" customWidth="1"/>
    <col min="785" max="785" width="18.5703125" style="1" customWidth="1"/>
    <col min="786" max="786" width="15.7109375" style="1" customWidth="1"/>
    <col min="787" max="787" width="18.140625" style="1" customWidth="1"/>
    <col min="788" max="788" width="17" style="1" customWidth="1"/>
    <col min="789" max="789" width="11.85546875" style="1" customWidth="1"/>
    <col min="790" max="790" width="9.28515625" style="1" customWidth="1"/>
    <col min="791" max="791" width="16.28515625" style="1" customWidth="1"/>
    <col min="792" max="792" width="9.5703125" style="1" customWidth="1"/>
    <col min="793" max="793" width="10.5703125" style="1" customWidth="1"/>
    <col min="794" max="794" width="16.140625" style="1" customWidth="1"/>
    <col min="795" max="795" width="9.85546875" style="1" customWidth="1"/>
    <col min="796" max="796" width="23.85546875" style="1" customWidth="1"/>
    <col min="797" max="797" width="23.5703125" style="1" customWidth="1"/>
    <col min="798" max="798" width="27.42578125" style="1" customWidth="1"/>
    <col min="799" max="799" width="17.28515625" style="1" customWidth="1"/>
    <col min="800" max="800" width="11.85546875" style="1" customWidth="1"/>
    <col min="801" max="1024" width="11.42578125" style="1"/>
    <col min="1025" max="1025" width="2.7109375" style="1" customWidth="1"/>
    <col min="1026" max="1026" width="13" style="1" customWidth="1"/>
    <col min="1027" max="1027" width="8.140625" style="1" customWidth="1"/>
    <col min="1028" max="1028" width="23.85546875" style="1" customWidth="1"/>
    <col min="1029" max="1029" width="18.28515625" style="1" customWidth="1"/>
    <col min="1030" max="1030" width="23.28515625" style="1" customWidth="1"/>
    <col min="1031" max="1031" width="23" style="1" customWidth="1"/>
    <col min="1032" max="1032" width="21.7109375" style="1" customWidth="1"/>
    <col min="1033" max="1033" width="13.85546875" style="1" customWidth="1"/>
    <col min="1034" max="1034" width="20.85546875" style="1" customWidth="1"/>
    <col min="1035" max="1035" width="14.140625" style="1" customWidth="1"/>
    <col min="1036" max="1036" width="20.7109375" style="1" customWidth="1"/>
    <col min="1037" max="1037" width="28.28515625" style="1" customWidth="1"/>
    <col min="1038" max="1038" width="16.85546875" style="1" customWidth="1"/>
    <col min="1039" max="1039" width="19.140625" style="1" customWidth="1"/>
    <col min="1040" max="1040" width="13.5703125" style="1" customWidth="1"/>
    <col min="1041" max="1041" width="18.5703125" style="1" customWidth="1"/>
    <col min="1042" max="1042" width="15.7109375" style="1" customWidth="1"/>
    <col min="1043" max="1043" width="18.140625" style="1" customWidth="1"/>
    <col min="1044" max="1044" width="17" style="1" customWidth="1"/>
    <col min="1045" max="1045" width="11.85546875" style="1" customWidth="1"/>
    <col min="1046" max="1046" width="9.28515625" style="1" customWidth="1"/>
    <col min="1047" max="1047" width="16.28515625" style="1" customWidth="1"/>
    <col min="1048" max="1048" width="9.5703125" style="1" customWidth="1"/>
    <col min="1049" max="1049" width="10.5703125" style="1" customWidth="1"/>
    <col min="1050" max="1050" width="16.140625" style="1" customWidth="1"/>
    <col min="1051" max="1051" width="9.85546875" style="1" customWidth="1"/>
    <col min="1052" max="1052" width="23.85546875" style="1" customWidth="1"/>
    <col min="1053" max="1053" width="23.5703125" style="1" customWidth="1"/>
    <col min="1054" max="1054" width="27.42578125" style="1" customWidth="1"/>
    <col min="1055" max="1055" width="17.28515625" style="1" customWidth="1"/>
    <col min="1056" max="1056" width="11.85546875" style="1" customWidth="1"/>
    <col min="1057" max="1280" width="11.42578125" style="1"/>
    <col min="1281" max="1281" width="2.7109375" style="1" customWidth="1"/>
    <col min="1282" max="1282" width="13" style="1" customWidth="1"/>
    <col min="1283" max="1283" width="8.140625" style="1" customWidth="1"/>
    <col min="1284" max="1284" width="23.85546875" style="1" customWidth="1"/>
    <col min="1285" max="1285" width="18.28515625" style="1" customWidth="1"/>
    <col min="1286" max="1286" width="23.28515625" style="1" customWidth="1"/>
    <col min="1287" max="1287" width="23" style="1" customWidth="1"/>
    <col min="1288" max="1288" width="21.7109375" style="1" customWidth="1"/>
    <col min="1289" max="1289" width="13.85546875" style="1" customWidth="1"/>
    <col min="1290" max="1290" width="20.85546875" style="1" customWidth="1"/>
    <col min="1291" max="1291" width="14.140625" style="1" customWidth="1"/>
    <col min="1292" max="1292" width="20.7109375" style="1" customWidth="1"/>
    <col min="1293" max="1293" width="28.28515625" style="1" customWidth="1"/>
    <col min="1294" max="1294" width="16.85546875" style="1" customWidth="1"/>
    <col min="1295" max="1295" width="19.140625" style="1" customWidth="1"/>
    <col min="1296" max="1296" width="13.5703125" style="1" customWidth="1"/>
    <col min="1297" max="1297" width="18.5703125" style="1" customWidth="1"/>
    <col min="1298" max="1298" width="15.7109375" style="1" customWidth="1"/>
    <col min="1299" max="1299" width="18.140625" style="1" customWidth="1"/>
    <col min="1300" max="1300" width="17" style="1" customWidth="1"/>
    <col min="1301" max="1301" width="11.85546875" style="1" customWidth="1"/>
    <col min="1302" max="1302" width="9.28515625" style="1" customWidth="1"/>
    <col min="1303" max="1303" width="16.28515625" style="1" customWidth="1"/>
    <col min="1304" max="1304" width="9.5703125" style="1" customWidth="1"/>
    <col min="1305" max="1305" width="10.5703125" style="1" customWidth="1"/>
    <col min="1306" max="1306" width="16.140625" style="1" customWidth="1"/>
    <col min="1307" max="1307" width="9.85546875" style="1" customWidth="1"/>
    <col min="1308" max="1308" width="23.85546875" style="1" customWidth="1"/>
    <col min="1309" max="1309" width="23.5703125" style="1" customWidth="1"/>
    <col min="1310" max="1310" width="27.42578125" style="1" customWidth="1"/>
    <col min="1311" max="1311" width="17.28515625" style="1" customWidth="1"/>
    <col min="1312" max="1312" width="11.85546875" style="1" customWidth="1"/>
    <col min="1313" max="1536" width="11.42578125" style="1"/>
    <col min="1537" max="1537" width="2.7109375" style="1" customWidth="1"/>
    <col min="1538" max="1538" width="13" style="1" customWidth="1"/>
    <col min="1539" max="1539" width="8.140625" style="1" customWidth="1"/>
    <col min="1540" max="1540" width="23.85546875" style="1" customWidth="1"/>
    <col min="1541" max="1541" width="18.28515625" style="1" customWidth="1"/>
    <col min="1542" max="1542" width="23.28515625" style="1" customWidth="1"/>
    <col min="1543" max="1543" width="23" style="1" customWidth="1"/>
    <col min="1544" max="1544" width="21.7109375" style="1" customWidth="1"/>
    <col min="1545" max="1545" width="13.85546875" style="1" customWidth="1"/>
    <col min="1546" max="1546" width="20.85546875" style="1" customWidth="1"/>
    <col min="1547" max="1547" width="14.140625" style="1" customWidth="1"/>
    <col min="1548" max="1548" width="20.7109375" style="1" customWidth="1"/>
    <col min="1549" max="1549" width="28.28515625" style="1" customWidth="1"/>
    <col min="1550" max="1550" width="16.85546875" style="1" customWidth="1"/>
    <col min="1551" max="1551" width="19.140625" style="1" customWidth="1"/>
    <col min="1552" max="1552" width="13.5703125" style="1" customWidth="1"/>
    <col min="1553" max="1553" width="18.5703125" style="1" customWidth="1"/>
    <col min="1554" max="1554" width="15.7109375" style="1" customWidth="1"/>
    <col min="1555" max="1555" width="18.140625" style="1" customWidth="1"/>
    <col min="1556" max="1556" width="17" style="1" customWidth="1"/>
    <col min="1557" max="1557" width="11.85546875" style="1" customWidth="1"/>
    <col min="1558" max="1558" width="9.28515625" style="1" customWidth="1"/>
    <col min="1559" max="1559" width="16.28515625" style="1" customWidth="1"/>
    <col min="1560" max="1560" width="9.5703125" style="1" customWidth="1"/>
    <col min="1561" max="1561" width="10.5703125" style="1" customWidth="1"/>
    <col min="1562" max="1562" width="16.140625" style="1" customWidth="1"/>
    <col min="1563" max="1563" width="9.85546875" style="1" customWidth="1"/>
    <col min="1564" max="1564" width="23.85546875" style="1" customWidth="1"/>
    <col min="1565" max="1565" width="23.5703125" style="1" customWidth="1"/>
    <col min="1566" max="1566" width="27.42578125" style="1" customWidth="1"/>
    <col min="1567" max="1567" width="17.28515625" style="1" customWidth="1"/>
    <col min="1568" max="1568" width="11.85546875" style="1" customWidth="1"/>
    <col min="1569" max="1792" width="11.42578125" style="1"/>
    <col min="1793" max="1793" width="2.7109375" style="1" customWidth="1"/>
    <col min="1794" max="1794" width="13" style="1" customWidth="1"/>
    <col min="1795" max="1795" width="8.140625" style="1" customWidth="1"/>
    <col min="1796" max="1796" width="23.85546875" style="1" customWidth="1"/>
    <col min="1797" max="1797" width="18.28515625" style="1" customWidth="1"/>
    <col min="1798" max="1798" width="23.28515625" style="1" customWidth="1"/>
    <col min="1799" max="1799" width="23" style="1" customWidth="1"/>
    <col min="1800" max="1800" width="21.7109375" style="1" customWidth="1"/>
    <col min="1801" max="1801" width="13.85546875" style="1" customWidth="1"/>
    <col min="1802" max="1802" width="20.85546875" style="1" customWidth="1"/>
    <col min="1803" max="1803" width="14.140625" style="1" customWidth="1"/>
    <col min="1804" max="1804" width="20.7109375" style="1" customWidth="1"/>
    <col min="1805" max="1805" width="28.28515625" style="1" customWidth="1"/>
    <col min="1806" max="1806" width="16.85546875" style="1" customWidth="1"/>
    <col min="1807" max="1807" width="19.140625" style="1" customWidth="1"/>
    <col min="1808" max="1808" width="13.5703125" style="1" customWidth="1"/>
    <col min="1809" max="1809" width="18.5703125" style="1" customWidth="1"/>
    <col min="1810" max="1810" width="15.7109375" style="1" customWidth="1"/>
    <col min="1811" max="1811" width="18.140625" style="1" customWidth="1"/>
    <col min="1812" max="1812" width="17" style="1" customWidth="1"/>
    <col min="1813" max="1813" width="11.85546875" style="1" customWidth="1"/>
    <col min="1814" max="1814" width="9.28515625" style="1" customWidth="1"/>
    <col min="1815" max="1815" width="16.28515625" style="1" customWidth="1"/>
    <col min="1816" max="1816" width="9.5703125" style="1" customWidth="1"/>
    <col min="1817" max="1817" width="10.5703125" style="1" customWidth="1"/>
    <col min="1818" max="1818" width="16.140625" style="1" customWidth="1"/>
    <col min="1819" max="1819" width="9.85546875" style="1" customWidth="1"/>
    <col min="1820" max="1820" width="23.85546875" style="1" customWidth="1"/>
    <col min="1821" max="1821" width="23.5703125" style="1" customWidth="1"/>
    <col min="1822" max="1822" width="27.42578125" style="1" customWidth="1"/>
    <col min="1823" max="1823" width="17.28515625" style="1" customWidth="1"/>
    <col min="1824" max="1824" width="11.85546875" style="1" customWidth="1"/>
    <col min="1825" max="2048" width="11.42578125" style="1"/>
    <col min="2049" max="2049" width="2.7109375" style="1" customWidth="1"/>
    <col min="2050" max="2050" width="13" style="1" customWidth="1"/>
    <col min="2051" max="2051" width="8.140625" style="1" customWidth="1"/>
    <col min="2052" max="2052" width="23.85546875" style="1" customWidth="1"/>
    <col min="2053" max="2053" width="18.28515625" style="1" customWidth="1"/>
    <col min="2054" max="2054" width="23.28515625" style="1" customWidth="1"/>
    <col min="2055" max="2055" width="23" style="1" customWidth="1"/>
    <col min="2056" max="2056" width="21.7109375" style="1" customWidth="1"/>
    <col min="2057" max="2057" width="13.85546875" style="1" customWidth="1"/>
    <col min="2058" max="2058" width="20.85546875" style="1" customWidth="1"/>
    <col min="2059" max="2059" width="14.140625" style="1" customWidth="1"/>
    <col min="2060" max="2060" width="20.7109375" style="1" customWidth="1"/>
    <col min="2061" max="2061" width="28.28515625" style="1" customWidth="1"/>
    <col min="2062" max="2062" width="16.85546875" style="1" customWidth="1"/>
    <col min="2063" max="2063" width="19.140625" style="1" customWidth="1"/>
    <col min="2064" max="2064" width="13.5703125" style="1" customWidth="1"/>
    <col min="2065" max="2065" width="18.5703125" style="1" customWidth="1"/>
    <col min="2066" max="2066" width="15.7109375" style="1" customWidth="1"/>
    <col min="2067" max="2067" width="18.140625" style="1" customWidth="1"/>
    <col min="2068" max="2068" width="17" style="1" customWidth="1"/>
    <col min="2069" max="2069" width="11.85546875" style="1" customWidth="1"/>
    <col min="2070" max="2070" width="9.28515625" style="1" customWidth="1"/>
    <col min="2071" max="2071" width="16.28515625" style="1" customWidth="1"/>
    <col min="2072" max="2072" width="9.5703125" style="1" customWidth="1"/>
    <col min="2073" max="2073" width="10.5703125" style="1" customWidth="1"/>
    <col min="2074" max="2074" width="16.140625" style="1" customWidth="1"/>
    <col min="2075" max="2075" width="9.85546875" style="1" customWidth="1"/>
    <col min="2076" max="2076" width="23.85546875" style="1" customWidth="1"/>
    <col min="2077" max="2077" width="23.5703125" style="1" customWidth="1"/>
    <col min="2078" max="2078" width="27.42578125" style="1" customWidth="1"/>
    <col min="2079" max="2079" width="17.28515625" style="1" customWidth="1"/>
    <col min="2080" max="2080" width="11.85546875" style="1" customWidth="1"/>
    <col min="2081" max="2304" width="11.42578125" style="1"/>
    <col min="2305" max="2305" width="2.7109375" style="1" customWidth="1"/>
    <col min="2306" max="2306" width="13" style="1" customWidth="1"/>
    <col min="2307" max="2307" width="8.140625" style="1" customWidth="1"/>
    <col min="2308" max="2308" width="23.85546875" style="1" customWidth="1"/>
    <col min="2309" max="2309" width="18.28515625" style="1" customWidth="1"/>
    <col min="2310" max="2310" width="23.28515625" style="1" customWidth="1"/>
    <col min="2311" max="2311" width="23" style="1" customWidth="1"/>
    <col min="2312" max="2312" width="21.7109375" style="1" customWidth="1"/>
    <col min="2313" max="2313" width="13.85546875" style="1" customWidth="1"/>
    <col min="2314" max="2314" width="20.85546875" style="1" customWidth="1"/>
    <col min="2315" max="2315" width="14.140625" style="1" customWidth="1"/>
    <col min="2316" max="2316" width="20.7109375" style="1" customWidth="1"/>
    <col min="2317" max="2317" width="28.28515625" style="1" customWidth="1"/>
    <col min="2318" max="2318" width="16.85546875" style="1" customWidth="1"/>
    <col min="2319" max="2319" width="19.140625" style="1" customWidth="1"/>
    <col min="2320" max="2320" width="13.5703125" style="1" customWidth="1"/>
    <col min="2321" max="2321" width="18.5703125" style="1" customWidth="1"/>
    <col min="2322" max="2322" width="15.7109375" style="1" customWidth="1"/>
    <col min="2323" max="2323" width="18.140625" style="1" customWidth="1"/>
    <col min="2324" max="2324" width="17" style="1" customWidth="1"/>
    <col min="2325" max="2325" width="11.85546875" style="1" customWidth="1"/>
    <col min="2326" max="2326" width="9.28515625" style="1" customWidth="1"/>
    <col min="2327" max="2327" width="16.28515625" style="1" customWidth="1"/>
    <col min="2328" max="2328" width="9.5703125" style="1" customWidth="1"/>
    <col min="2329" max="2329" width="10.5703125" style="1" customWidth="1"/>
    <col min="2330" max="2330" width="16.140625" style="1" customWidth="1"/>
    <col min="2331" max="2331" width="9.85546875" style="1" customWidth="1"/>
    <col min="2332" max="2332" width="23.85546875" style="1" customWidth="1"/>
    <col min="2333" max="2333" width="23.5703125" style="1" customWidth="1"/>
    <col min="2334" max="2334" width="27.42578125" style="1" customWidth="1"/>
    <col min="2335" max="2335" width="17.28515625" style="1" customWidth="1"/>
    <col min="2336" max="2336" width="11.85546875" style="1" customWidth="1"/>
    <col min="2337" max="2560" width="11.42578125" style="1"/>
    <col min="2561" max="2561" width="2.7109375" style="1" customWidth="1"/>
    <col min="2562" max="2562" width="13" style="1" customWidth="1"/>
    <col min="2563" max="2563" width="8.140625" style="1" customWidth="1"/>
    <col min="2564" max="2564" width="23.85546875" style="1" customWidth="1"/>
    <col min="2565" max="2565" width="18.28515625" style="1" customWidth="1"/>
    <col min="2566" max="2566" width="23.28515625" style="1" customWidth="1"/>
    <col min="2567" max="2567" width="23" style="1" customWidth="1"/>
    <col min="2568" max="2568" width="21.7109375" style="1" customWidth="1"/>
    <col min="2569" max="2569" width="13.85546875" style="1" customWidth="1"/>
    <col min="2570" max="2570" width="20.85546875" style="1" customWidth="1"/>
    <col min="2571" max="2571" width="14.140625" style="1" customWidth="1"/>
    <col min="2572" max="2572" width="20.7109375" style="1" customWidth="1"/>
    <col min="2573" max="2573" width="28.28515625" style="1" customWidth="1"/>
    <col min="2574" max="2574" width="16.85546875" style="1" customWidth="1"/>
    <col min="2575" max="2575" width="19.140625" style="1" customWidth="1"/>
    <col min="2576" max="2576" width="13.5703125" style="1" customWidth="1"/>
    <col min="2577" max="2577" width="18.5703125" style="1" customWidth="1"/>
    <col min="2578" max="2578" width="15.7109375" style="1" customWidth="1"/>
    <col min="2579" max="2579" width="18.140625" style="1" customWidth="1"/>
    <col min="2580" max="2580" width="17" style="1" customWidth="1"/>
    <col min="2581" max="2581" width="11.85546875" style="1" customWidth="1"/>
    <col min="2582" max="2582" width="9.28515625" style="1" customWidth="1"/>
    <col min="2583" max="2583" width="16.28515625" style="1" customWidth="1"/>
    <col min="2584" max="2584" width="9.5703125" style="1" customWidth="1"/>
    <col min="2585" max="2585" width="10.5703125" style="1" customWidth="1"/>
    <col min="2586" max="2586" width="16.140625" style="1" customWidth="1"/>
    <col min="2587" max="2587" width="9.85546875" style="1" customWidth="1"/>
    <col min="2588" max="2588" width="23.85546875" style="1" customWidth="1"/>
    <col min="2589" max="2589" width="23.5703125" style="1" customWidth="1"/>
    <col min="2590" max="2590" width="27.42578125" style="1" customWidth="1"/>
    <col min="2591" max="2591" width="17.28515625" style="1" customWidth="1"/>
    <col min="2592" max="2592" width="11.85546875" style="1" customWidth="1"/>
    <col min="2593" max="2816" width="11.42578125" style="1"/>
    <col min="2817" max="2817" width="2.7109375" style="1" customWidth="1"/>
    <col min="2818" max="2818" width="13" style="1" customWidth="1"/>
    <col min="2819" max="2819" width="8.140625" style="1" customWidth="1"/>
    <col min="2820" max="2820" width="23.85546875" style="1" customWidth="1"/>
    <col min="2821" max="2821" width="18.28515625" style="1" customWidth="1"/>
    <col min="2822" max="2822" width="23.28515625" style="1" customWidth="1"/>
    <col min="2823" max="2823" width="23" style="1" customWidth="1"/>
    <col min="2824" max="2824" width="21.7109375" style="1" customWidth="1"/>
    <col min="2825" max="2825" width="13.85546875" style="1" customWidth="1"/>
    <col min="2826" max="2826" width="20.85546875" style="1" customWidth="1"/>
    <col min="2827" max="2827" width="14.140625" style="1" customWidth="1"/>
    <col min="2828" max="2828" width="20.7109375" style="1" customWidth="1"/>
    <col min="2829" max="2829" width="28.28515625" style="1" customWidth="1"/>
    <col min="2830" max="2830" width="16.85546875" style="1" customWidth="1"/>
    <col min="2831" max="2831" width="19.140625" style="1" customWidth="1"/>
    <col min="2832" max="2832" width="13.5703125" style="1" customWidth="1"/>
    <col min="2833" max="2833" width="18.5703125" style="1" customWidth="1"/>
    <col min="2834" max="2834" width="15.7109375" style="1" customWidth="1"/>
    <col min="2835" max="2835" width="18.140625" style="1" customWidth="1"/>
    <col min="2836" max="2836" width="17" style="1" customWidth="1"/>
    <col min="2837" max="2837" width="11.85546875" style="1" customWidth="1"/>
    <col min="2838" max="2838" width="9.28515625" style="1" customWidth="1"/>
    <col min="2839" max="2839" width="16.28515625" style="1" customWidth="1"/>
    <col min="2840" max="2840" width="9.5703125" style="1" customWidth="1"/>
    <col min="2841" max="2841" width="10.5703125" style="1" customWidth="1"/>
    <col min="2842" max="2842" width="16.140625" style="1" customWidth="1"/>
    <col min="2843" max="2843" width="9.85546875" style="1" customWidth="1"/>
    <col min="2844" max="2844" width="23.85546875" style="1" customWidth="1"/>
    <col min="2845" max="2845" width="23.5703125" style="1" customWidth="1"/>
    <col min="2846" max="2846" width="27.42578125" style="1" customWidth="1"/>
    <col min="2847" max="2847" width="17.28515625" style="1" customWidth="1"/>
    <col min="2848" max="2848" width="11.85546875" style="1" customWidth="1"/>
    <col min="2849" max="3072" width="11.42578125" style="1"/>
    <col min="3073" max="3073" width="2.7109375" style="1" customWidth="1"/>
    <col min="3074" max="3074" width="13" style="1" customWidth="1"/>
    <col min="3075" max="3075" width="8.140625" style="1" customWidth="1"/>
    <col min="3076" max="3076" width="23.85546875" style="1" customWidth="1"/>
    <col min="3077" max="3077" width="18.28515625" style="1" customWidth="1"/>
    <col min="3078" max="3078" width="23.28515625" style="1" customWidth="1"/>
    <col min="3079" max="3079" width="23" style="1" customWidth="1"/>
    <col min="3080" max="3080" width="21.7109375" style="1" customWidth="1"/>
    <col min="3081" max="3081" width="13.85546875" style="1" customWidth="1"/>
    <col min="3082" max="3082" width="20.85546875" style="1" customWidth="1"/>
    <col min="3083" max="3083" width="14.140625" style="1" customWidth="1"/>
    <col min="3084" max="3084" width="20.7109375" style="1" customWidth="1"/>
    <col min="3085" max="3085" width="28.28515625" style="1" customWidth="1"/>
    <col min="3086" max="3086" width="16.85546875" style="1" customWidth="1"/>
    <col min="3087" max="3087" width="19.140625" style="1" customWidth="1"/>
    <col min="3088" max="3088" width="13.5703125" style="1" customWidth="1"/>
    <col min="3089" max="3089" width="18.5703125" style="1" customWidth="1"/>
    <col min="3090" max="3090" width="15.7109375" style="1" customWidth="1"/>
    <col min="3091" max="3091" width="18.140625" style="1" customWidth="1"/>
    <col min="3092" max="3092" width="17" style="1" customWidth="1"/>
    <col min="3093" max="3093" width="11.85546875" style="1" customWidth="1"/>
    <col min="3094" max="3094" width="9.28515625" style="1" customWidth="1"/>
    <col min="3095" max="3095" width="16.28515625" style="1" customWidth="1"/>
    <col min="3096" max="3096" width="9.5703125" style="1" customWidth="1"/>
    <col min="3097" max="3097" width="10.5703125" style="1" customWidth="1"/>
    <col min="3098" max="3098" width="16.140625" style="1" customWidth="1"/>
    <col min="3099" max="3099" width="9.85546875" style="1" customWidth="1"/>
    <col min="3100" max="3100" width="23.85546875" style="1" customWidth="1"/>
    <col min="3101" max="3101" width="23.5703125" style="1" customWidth="1"/>
    <col min="3102" max="3102" width="27.42578125" style="1" customWidth="1"/>
    <col min="3103" max="3103" width="17.28515625" style="1" customWidth="1"/>
    <col min="3104" max="3104" width="11.85546875" style="1" customWidth="1"/>
    <col min="3105" max="3328" width="11.42578125" style="1"/>
    <col min="3329" max="3329" width="2.7109375" style="1" customWidth="1"/>
    <col min="3330" max="3330" width="13" style="1" customWidth="1"/>
    <col min="3331" max="3331" width="8.140625" style="1" customWidth="1"/>
    <col min="3332" max="3332" width="23.85546875" style="1" customWidth="1"/>
    <col min="3333" max="3333" width="18.28515625" style="1" customWidth="1"/>
    <col min="3334" max="3334" width="23.28515625" style="1" customWidth="1"/>
    <col min="3335" max="3335" width="23" style="1" customWidth="1"/>
    <col min="3336" max="3336" width="21.7109375" style="1" customWidth="1"/>
    <col min="3337" max="3337" width="13.85546875" style="1" customWidth="1"/>
    <col min="3338" max="3338" width="20.85546875" style="1" customWidth="1"/>
    <col min="3339" max="3339" width="14.140625" style="1" customWidth="1"/>
    <col min="3340" max="3340" width="20.7109375" style="1" customWidth="1"/>
    <col min="3341" max="3341" width="28.28515625" style="1" customWidth="1"/>
    <col min="3342" max="3342" width="16.85546875" style="1" customWidth="1"/>
    <col min="3343" max="3343" width="19.140625" style="1" customWidth="1"/>
    <col min="3344" max="3344" width="13.5703125" style="1" customWidth="1"/>
    <col min="3345" max="3345" width="18.5703125" style="1" customWidth="1"/>
    <col min="3346" max="3346" width="15.7109375" style="1" customWidth="1"/>
    <col min="3347" max="3347" width="18.140625" style="1" customWidth="1"/>
    <col min="3348" max="3348" width="17" style="1" customWidth="1"/>
    <col min="3349" max="3349" width="11.85546875" style="1" customWidth="1"/>
    <col min="3350" max="3350" width="9.28515625" style="1" customWidth="1"/>
    <col min="3351" max="3351" width="16.28515625" style="1" customWidth="1"/>
    <col min="3352" max="3352" width="9.5703125" style="1" customWidth="1"/>
    <col min="3353" max="3353" width="10.5703125" style="1" customWidth="1"/>
    <col min="3354" max="3354" width="16.140625" style="1" customWidth="1"/>
    <col min="3355" max="3355" width="9.85546875" style="1" customWidth="1"/>
    <col min="3356" max="3356" width="23.85546875" style="1" customWidth="1"/>
    <col min="3357" max="3357" width="23.5703125" style="1" customWidth="1"/>
    <col min="3358" max="3358" width="27.42578125" style="1" customWidth="1"/>
    <col min="3359" max="3359" width="17.28515625" style="1" customWidth="1"/>
    <col min="3360" max="3360" width="11.85546875" style="1" customWidth="1"/>
    <col min="3361" max="3584" width="11.42578125" style="1"/>
    <col min="3585" max="3585" width="2.7109375" style="1" customWidth="1"/>
    <col min="3586" max="3586" width="13" style="1" customWidth="1"/>
    <col min="3587" max="3587" width="8.140625" style="1" customWidth="1"/>
    <col min="3588" max="3588" width="23.85546875" style="1" customWidth="1"/>
    <col min="3589" max="3589" width="18.28515625" style="1" customWidth="1"/>
    <col min="3590" max="3590" width="23.28515625" style="1" customWidth="1"/>
    <col min="3591" max="3591" width="23" style="1" customWidth="1"/>
    <col min="3592" max="3592" width="21.7109375" style="1" customWidth="1"/>
    <col min="3593" max="3593" width="13.85546875" style="1" customWidth="1"/>
    <col min="3594" max="3594" width="20.85546875" style="1" customWidth="1"/>
    <col min="3595" max="3595" width="14.140625" style="1" customWidth="1"/>
    <col min="3596" max="3596" width="20.7109375" style="1" customWidth="1"/>
    <col min="3597" max="3597" width="28.28515625" style="1" customWidth="1"/>
    <col min="3598" max="3598" width="16.85546875" style="1" customWidth="1"/>
    <col min="3599" max="3599" width="19.140625" style="1" customWidth="1"/>
    <col min="3600" max="3600" width="13.5703125" style="1" customWidth="1"/>
    <col min="3601" max="3601" width="18.5703125" style="1" customWidth="1"/>
    <col min="3602" max="3602" width="15.7109375" style="1" customWidth="1"/>
    <col min="3603" max="3603" width="18.140625" style="1" customWidth="1"/>
    <col min="3604" max="3604" width="17" style="1" customWidth="1"/>
    <col min="3605" max="3605" width="11.85546875" style="1" customWidth="1"/>
    <col min="3606" max="3606" width="9.28515625" style="1" customWidth="1"/>
    <col min="3607" max="3607" width="16.28515625" style="1" customWidth="1"/>
    <col min="3608" max="3608" width="9.5703125" style="1" customWidth="1"/>
    <col min="3609" max="3609" width="10.5703125" style="1" customWidth="1"/>
    <col min="3610" max="3610" width="16.140625" style="1" customWidth="1"/>
    <col min="3611" max="3611" width="9.85546875" style="1" customWidth="1"/>
    <col min="3612" max="3612" width="23.85546875" style="1" customWidth="1"/>
    <col min="3613" max="3613" width="23.5703125" style="1" customWidth="1"/>
    <col min="3614" max="3614" width="27.42578125" style="1" customWidth="1"/>
    <col min="3615" max="3615" width="17.28515625" style="1" customWidth="1"/>
    <col min="3616" max="3616" width="11.85546875" style="1" customWidth="1"/>
    <col min="3617" max="3840" width="11.42578125" style="1"/>
    <col min="3841" max="3841" width="2.7109375" style="1" customWidth="1"/>
    <col min="3842" max="3842" width="13" style="1" customWidth="1"/>
    <col min="3843" max="3843" width="8.140625" style="1" customWidth="1"/>
    <col min="3844" max="3844" width="23.85546875" style="1" customWidth="1"/>
    <col min="3845" max="3845" width="18.28515625" style="1" customWidth="1"/>
    <col min="3846" max="3846" width="23.28515625" style="1" customWidth="1"/>
    <col min="3847" max="3847" width="23" style="1" customWidth="1"/>
    <col min="3848" max="3848" width="21.7109375" style="1" customWidth="1"/>
    <col min="3849" max="3849" width="13.85546875" style="1" customWidth="1"/>
    <col min="3850" max="3850" width="20.85546875" style="1" customWidth="1"/>
    <col min="3851" max="3851" width="14.140625" style="1" customWidth="1"/>
    <col min="3852" max="3852" width="20.7109375" style="1" customWidth="1"/>
    <col min="3853" max="3853" width="28.28515625" style="1" customWidth="1"/>
    <col min="3854" max="3854" width="16.85546875" style="1" customWidth="1"/>
    <col min="3855" max="3855" width="19.140625" style="1" customWidth="1"/>
    <col min="3856" max="3856" width="13.5703125" style="1" customWidth="1"/>
    <col min="3857" max="3857" width="18.5703125" style="1" customWidth="1"/>
    <col min="3858" max="3858" width="15.7109375" style="1" customWidth="1"/>
    <col min="3859" max="3859" width="18.140625" style="1" customWidth="1"/>
    <col min="3860" max="3860" width="17" style="1" customWidth="1"/>
    <col min="3861" max="3861" width="11.85546875" style="1" customWidth="1"/>
    <col min="3862" max="3862" width="9.28515625" style="1" customWidth="1"/>
    <col min="3863" max="3863" width="16.28515625" style="1" customWidth="1"/>
    <col min="3864" max="3864" width="9.5703125" style="1" customWidth="1"/>
    <col min="3865" max="3865" width="10.5703125" style="1" customWidth="1"/>
    <col min="3866" max="3866" width="16.140625" style="1" customWidth="1"/>
    <col min="3867" max="3867" width="9.85546875" style="1" customWidth="1"/>
    <col min="3868" max="3868" width="23.85546875" style="1" customWidth="1"/>
    <col min="3869" max="3869" width="23.5703125" style="1" customWidth="1"/>
    <col min="3870" max="3870" width="27.42578125" style="1" customWidth="1"/>
    <col min="3871" max="3871" width="17.28515625" style="1" customWidth="1"/>
    <col min="3872" max="3872" width="11.85546875" style="1" customWidth="1"/>
    <col min="3873" max="4096" width="11.42578125" style="1"/>
    <col min="4097" max="4097" width="2.7109375" style="1" customWidth="1"/>
    <col min="4098" max="4098" width="13" style="1" customWidth="1"/>
    <col min="4099" max="4099" width="8.140625" style="1" customWidth="1"/>
    <col min="4100" max="4100" width="23.85546875" style="1" customWidth="1"/>
    <col min="4101" max="4101" width="18.28515625" style="1" customWidth="1"/>
    <col min="4102" max="4102" width="23.28515625" style="1" customWidth="1"/>
    <col min="4103" max="4103" width="23" style="1" customWidth="1"/>
    <col min="4104" max="4104" width="21.7109375" style="1" customWidth="1"/>
    <col min="4105" max="4105" width="13.85546875" style="1" customWidth="1"/>
    <col min="4106" max="4106" width="20.85546875" style="1" customWidth="1"/>
    <col min="4107" max="4107" width="14.140625" style="1" customWidth="1"/>
    <col min="4108" max="4108" width="20.7109375" style="1" customWidth="1"/>
    <col min="4109" max="4109" width="28.28515625" style="1" customWidth="1"/>
    <col min="4110" max="4110" width="16.85546875" style="1" customWidth="1"/>
    <col min="4111" max="4111" width="19.140625" style="1" customWidth="1"/>
    <col min="4112" max="4112" width="13.5703125" style="1" customWidth="1"/>
    <col min="4113" max="4113" width="18.5703125" style="1" customWidth="1"/>
    <col min="4114" max="4114" width="15.7109375" style="1" customWidth="1"/>
    <col min="4115" max="4115" width="18.140625" style="1" customWidth="1"/>
    <col min="4116" max="4116" width="17" style="1" customWidth="1"/>
    <col min="4117" max="4117" width="11.85546875" style="1" customWidth="1"/>
    <col min="4118" max="4118" width="9.28515625" style="1" customWidth="1"/>
    <col min="4119" max="4119" width="16.28515625" style="1" customWidth="1"/>
    <col min="4120" max="4120" width="9.5703125" style="1" customWidth="1"/>
    <col min="4121" max="4121" width="10.5703125" style="1" customWidth="1"/>
    <col min="4122" max="4122" width="16.140625" style="1" customWidth="1"/>
    <col min="4123" max="4123" width="9.85546875" style="1" customWidth="1"/>
    <col min="4124" max="4124" width="23.85546875" style="1" customWidth="1"/>
    <col min="4125" max="4125" width="23.5703125" style="1" customWidth="1"/>
    <col min="4126" max="4126" width="27.42578125" style="1" customWidth="1"/>
    <col min="4127" max="4127" width="17.28515625" style="1" customWidth="1"/>
    <col min="4128" max="4128" width="11.85546875" style="1" customWidth="1"/>
    <col min="4129" max="4352" width="11.42578125" style="1"/>
    <col min="4353" max="4353" width="2.7109375" style="1" customWidth="1"/>
    <col min="4354" max="4354" width="13" style="1" customWidth="1"/>
    <col min="4355" max="4355" width="8.140625" style="1" customWidth="1"/>
    <col min="4356" max="4356" width="23.85546875" style="1" customWidth="1"/>
    <col min="4357" max="4357" width="18.28515625" style="1" customWidth="1"/>
    <col min="4358" max="4358" width="23.28515625" style="1" customWidth="1"/>
    <col min="4359" max="4359" width="23" style="1" customWidth="1"/>
    <col min="4360" max="4360" width="21.7109375" style="1" customWidth="1"/>
    <col min="4361" max="4361" width="13.85546875" style="1" customWidth="1"/>
    <col min="4362" max="4362" width="20.85546875" style="1" customWidth="1"/>
    <col min="4363" max="4363" width="14.140625" style="1" customWidth="1"/>
    <col min="4364" max="4364" width="20.7109375" style="1" customWidth="1"/>
    <col min="4365" max="4365" width="28.28515625" style="1" customWidth="1"/>
    <col min="4366" max="4366" width="16.85546875" style="1" customWidth="1"/>
    <col min="4367" max="4367" width="19.140625" style="1" customWidth="1"/>
    <col min="4368" max="4368" width="13.5703125" style="1" customWidth="1"/>
    <col min="4369" max="4369" width="18.5703125" style="1" customWidth="1"/>
    <col min="4370" max="4370" width="15.7109375" style="1" customWidth="1"/>
    <col min="4371" max="4371" width="18.140625" style="1" customWidth="1"/>
    <col min="4372" max="4372" width="17" style="1" customWidth="1"/>
    <col min="4373" max="4373" width="11.85546875" style="1" customWidth="1"/>
    <col min="4374" max="4374" width="9.28515625" style="1" customWidth="1"/>
    <col min="4375" max="4375" width="16.28515625" style="1" customWidth="1"/>
    <col min="4376" max="4376" width="9.5703125" style="1" customWidth="1"/>
    <col min="4377" max="4377" width="10.5703125" style="1" customWidth="1"/>
    <col min="4378" max="4378" width="16.140625" style="1" customWidth="1"/>
    <col min="4379" max="4379" width="9.85546875" style="1" customWidth="1"/>
    <col min="4380" max="4380" width="23.85546875" style="1" customWidth="1"/>
    <col min="4381" max="4381" width="23.5703125" style="1" customWidth="1"/>
    <col min="4382" max="4382" width="27.42578125" style="1" customWidth="1"/>
    <col min="4383" max="4383" width="17.28515625" style="1" customWidth="1"/>
    <col min="4384" max="4384" width="11.85546875" style="1" customWidth="1"/>
    <col min="4385" max="4608" width="11.42578125" style="1"/>
    <col min="4609" max="4609" width="2.7109375" style="1" customWidth="1"/>
    <col min="4610" max="4610" width="13" style="1" customWidth="1"/>
    <col min="4611" max="4611" width="8.140625" style="1" customWidth="1"/>
    <col min="4612" max="4612" width="23.85546875" style="1" customWidth="1"/>
    <col min="4613" max="4613" width="18.28515625" style="1" customWidth="1"/>
    <col min="4614" max="4614" width="23.28515625" style="1" customWidth="1"/>
    <col min="4615" max="4615" width="23" style="1" customWidth="1"/>
    <col min="4616" max="4616" width="21.7109375" style="1" customWidth="1"/>
    <col min="4617" max="4617" width="13.85546875" style="1" customWidth="1"/>
    <col min="4618" max="4618" width="20.85546875" style="1" customWidth="1"/>
    <col min="4619" max="4619" width="14.140625" style="1" customWidth="1"/>
    <col min="4620" max="4620" width="20.7109375" style="1" customWidth="1"/>
    <col min="4621" max="4621" width="28.28515625" style="1" customWidth="1"/>
    <col min="4622" max="4622" width="16.85546875" style="1" customWidth="1"/>
    <col min="4623" max="4623" width="19.140625" style="1" customWidth="1"/>
    <col min="4624" max="4624" width="13.5703125" style="1" customWidth="1"/>
    <col min="4625" max="4625" width="18.5703125" style="1" customWidth="1"/>
    <col min="4626" max="4626" width="15.7109375" style="1" customWidth="1"/>
    <col min="4627" max="4627" width="18.140625" style="1" customWidth="1"/>
    <col min="4628" max="4628" width="17" style="1" customWidth="1"/>
    <col min="4629" max="4629" width="11.85546875" style="1" customWidth="1"/>
    <col min="4630" max="4630" width="9.28515625" style="1" customWidth="1"/>
    <col min="4631" max="4631" width="16.28515625" style="1" customWidth="1"/>
    <col min="4632" max="4632" width="9.5703125" style="1" customWidth="1"/>
    <col min="4633" max="4633" width="10.5703125" style="1" customWidth="1"/>
    <col min="4634" max="4634" width="16.140625" style="1" customWidth="1"/>
    <col min="4635" max="4635" width="9.85546875" style="1" customWidth="1"/>
    <col min="4636" max="4636" width="23.85546875" style="1" customWidth="1"/>
    <col min="4637" max="4637" width="23.5703125" style="1" customWidth="1"/>
    <col min="4638" max="4638" width="27.42578125" style="1" customWidth="1"/>
    <col min="4639" max="4639" width="17.28515625" style="1" customWidth="1"/>
    <col min="4640" max="4640" width="11.85546875" style="1" customWidth="1"/>
    <col min="4641" max="4864" width="11.42578125" style="1"/>
    <col min="4865" max="4865" width="2.7109375" style="1" customWidth="1"/>
    <col min="4866" max="4866" width="13" style="1" customWidth="1"/>
    <col min="4867" max="4867" width="8.140625" style="1" customWidth="1"/>
    <col min="4868" max="4868" width="23.85546875" style="1" customWidth="1"/>
    <col min="4869" max="4869" width="18.28515625" style="1" customWidth="1"/>
    <col min="4870" max="4870" width="23.28515625" style="1" customWidth="1"/>
    <col min="4871" max="4871" width="23" style="1" customWidth="1"/>
    <col min="4872" max="4872" width="21.7109375" style="1" customWidth="1"/>
    <col min="4873" max="4873" width="13.85546875" style="1" customWidth="1"/>
    <col min="4874" max="4874" width="20.85546875" style="1" customWidth="1"/>
    <col min="4875" max="4875" width="14.140625" style="1" customWidth="1"/>
    <col min="4876" max="4876" width="20.7109375" style="1" customWidth="1"/>
    <col min="4877" max="4877" width="28.28515625" style="1" customWidth="1"/>
    <col min="4878" max="4878" width="16.85546875" style="1" customWidth="1"/>
    <col min="4879" max="4879" width="19.140625" style="1" customWidth="1"/>
    <col min="4880" max="4880" width="13.5703125" style="1" customWidth="1"/>
    <col min="4881" max="4881" width="18.5703125" style="1" customWidth="1"/>
    <col min="4882" max="4882" width="15.7109375" style="1" customWidth="1"/>
    <col min="4883" max="4883" width="18.140625" style="1" customWidth="1"/>
    <col min="4884" max="4884" width="17" style="1" customWidth="1"/>
    <col min="4885" max="4885" width="11.85546875" style="1" customWidth="1"/>
    <col min="4886" max="4886" width="9.28515625" style="1" customWidth="1"/>
    <col min="4887" max="4887" width="16.28515625" style="1" customWidth="1"/>
    <col min="4888" max="4888" width="9.5703125" style="1" customWidth="1"/>
    <col min="4889" max="4889" width="10.5703125" style="1" customWidth="1"/>
    <col min="4890" max="4890" width="16.140625" style="1" customWidth="1"/>
    <col min="4891" max="4891" width="9.85546875" style="1" customWidth="1"/>
    <col min="4892" max="4892" width="23.85546875" style="1" customWidth="1"/>
    <col min="4893" max="4893" width="23.5703125" style="1" customWidth="1"/>
    <col min="4894" max="4894" width="27.42578125" style="1" customWidth="1"/>
    <col min="4895" max="4895" width="17.28515625" style="1" customWidth="1"/>
    <col min="4896" max="4896" width="11.85546875" style="1" customWidth="1"/>
    <col min="4897" max="5120" width="11.42578125" style="1"/>
    <col min="5121" max="5121" width="2.7109375" style="1" customWidth="1"/>
    <col min="5122" max="5122" width="13" style="1" customWidth="1"/>
    <col min="5123" max="5123" width="8.140625" style="1" customWidth="1"/>
    <col min="5124" max="5124" width="23.85546875" style="1" customWidth="1"/>
    <col min="5125" max="5125" width="18.28515625" style="1" customWidth="1"/>
    <col min="5126" max="5126" width="23.28515625" style="1" customWidth="1"/>
    <col min="5127" max="5127" width="23" style="1" customWidth="1"/>
    <col min="5128" max="5128" width="21.7109375" style="1" customWidth="1"/>
    <col min="5129" max="5129" width="13.85546875" style="1" customWidth="1"/>
    <col min="5130" max="5130" width="20.85546875" style="1" customWidth="1"/>
    <col min="5131" max="5131" width="14.140625" style="1" customWidth="1"/>
    <col min="5132" max="5132" width="20.7109375" style="1" customWidth="1"/>
    <col min="5133" max="5133" width="28.28515625" style="1" customWidth="1"/>
    <col min="5134" max="5134" width="16.85546875" style="1" customWidth="1"/>
    <col min="5135" max="5135" width="19.140625" style="1" customWidth="1"/>
    <col min="5136" max="5136" width="13.5703125" style="1" customWidth="1"/>
    <col min="5137" max="5137" width="18.5703125" style="1" customWidth="1"/>
    <col min="5138" max="5138" width="15.7109375" style="1" customWidth="1"/>
    <col min="5139" max="5139" width="18.140625" style="1" customWidth="1"/>
    <col min="5140" max="5140" width="17" style="1" customWidth="1"/>
    <col min="5141" max="5141" width="11.85546875" style="1" customWidth="1"/>
    <col min="5142" max="5142" width="9.28515625" style="1" customWidth="1"/>
    <col min="5143" max="5143" width="16.28515625" style="1" customWidth="1"/>
    <col min="5144" max="5144" width="9.5703125" style="1" customWidth="1"/>
    <col min="5145" max="5145" width="10.5703125" style="1" customWidth="1"/>
    <col min="5146" max="5146" width="16.140625" style="1" customWidth="1"/>
    <col min="5147" max="5147" width="9.85546875" style="1" customWidth="1"/>
    <col min="5148" max="5148" width="23.85546875" style="1" customWidth="1"/>
    <col min="5149" max="5149" width="23.5703125" style="1" customWidth="1"/>
    <col min="5150" max="5150" width="27.42578125" style="1" customWidth="1"/>
    <col min="5151" max="5151" width="17.28515625" style="1" customWidth="1"/>
    <col min="5152" max="5152" width="11.85546875" style="1" customWidth="1"/>
    <col min="5153" max="5376" width="11.42578125" style="1"/>
    <col min="5377" max="5377" width="2.7109375" style="1" customWidth="1"/>
    <col min="5378" max="5378" width="13" style="1" customWidth="1"/>
    <col min="5379" max="5379" width="8.140625" style="1" customWidth="1"/>
    <col min="5380" max="5380" width="23.85546875" style="1" customWidth="1"/>
    <col min="5381" max="5381" width="18.28515625" style="1" customWidth="1"/>
    <col min="5382" max="5382" width="23.28515625" style="1" customWidth="1"/>
    <col min="5383" max="5383" width="23" style="1" customWidth="1"/>
    <col min="5384" max="5384" width="21.7109375" style="1" customWidth="1"/>
    <col min="5385" max="5385" width="13.85546875" style="1" customWidth="1"/>
    <col min="5386" max="5386" width="20.85546875" style="1" customWidth="1"/>
    <col min="5387" max="5387" width="14.140625" style="1" customWidth="1"/>
    <col min="5388" max="5388" width="20.7109375" style="1" customWidth="1"/>
    <col min="5389" max="5389" width="28.28515625" style="1" customWidth="1"/>
    <col min="5390" max="5390" width="16.85546875" style="1" customWidth="1"/>
    <col min="5391" max="5391" width="19.140625" style="1" customWidth="1"/>
    <col min="5392" max="5392" width="13.5703125" style="1" customWidth="1"/>
    <col min="5393" max="5393" width="18.5703125" style="1" customWidth="1"/>
    <col min="5394" max="5394" width="15.7109375" style="1" customWidth="1"/>
    <col min="5395" max="5395" width="18.140625" style="1" customWidth="1"/>
    <col min="5396" max="5396" width="17" style="1" customWidth="1"/>
    <col min="5397" max="5397" width="11.85546875" style="1" customWidth="1"/>
    <col min="5398" max="5398" width="9.28515625" style="1" customWidth="1"/>
    <col min="5399" max="5399" width="16.28515625" style="1" customWidth="1"/>
    <col min="5400" max="5400" width="9.5703125" style="1" customWidth="1"/>
    <col min="5401" max="5401" width="10.5703125" style="1" customWidth="1"/>
    <col min="5402" max="5402" width="16.140625" style="1" customWidth="1"/>
    <col min="5403" max="5403" width="9.85546875" style="1" customWidth="1"/>
    <col min="5404" max="5404" width="23.85546875" style="1" customWidth="1"/>
    <col min="5405" max="5405" width="23.5703125" style="1" customWidth="1"/>
    <col min="5406" max="5406" width="27.42578125" style="1" customWidth="1"/>
    <col min="5407" max="5407" width="17.28515625" style="1" customWidth="1"/>
    <col min="5408" max="5408" width="11.85546875" style="1" customWidth="1"/>
    <col min="5409" max="5632" width="11.42578125" style="1"/>
    <col min="5633" max="5633" width="2.7109375" style="1" customWidth="1"/>
    <col min="5634" max="5634" width="13" style="1" customWidth="1"/>
    <col min="5635" max="5635" width="8.140625" style="1" customWidth="1"/>
    <col min="5636" max="5636" width="23.85546875" style="1" customWidth="1"/>
    <col min="5637" max="5637" width="18.28515625" style="1" customWidth="1"/>
    <col min="5638" max="5638" width="23.28515625" style="1" customWidth="1"/>
    <col min="5639" max="5639" width="23" style="1" customWidth="1"/>
    <col min="5640" max="5640" width="21.7109375" style="1" customWidth="1"/>
    <col min="5641" max="5641" width="13.85546875" style="1" customWidth="1"/>
    <col min="5642" max="5642" width="20.85546875" style="1" customWidth="1"/>
    <col min="5643" max="5643" width="14.140625" style="1" customWidth="1"/>
    <col min="5644" max="5644" width="20.7109375" style="1" customWidth="1"/>
    <col min="5645" max="5645" width="28.28515625" style="1" customWidth="1"/>
    <col min="5646" max="5646" width="16.85546875" style="1" customWidth="1"/>
    <col min="5647" max="5647" width="19.140625" style="1" customWidth="1"/>
    <col min="5648" max="5648" width="13.5703125" style="1" customWidth="1"/>
    <col min="5649" max="5649" width="18.5703125" style="1" customWidth="1"/>
    <col min="5650" max="5650" width="15.7109375" style="1" customWidth="1"/>
    <col min="5651" max="5651" width="18.140625" style="1" customWidth="1"/>
    <col min="5652" max="5652" width="17" style="1" customWidth="1"/>
    <col min="5653" max="5653" width="11.85546875" style="1" customWidth="1"/>
    <col min="5654" max="5654" width="9.28515625" style="1" customWidth="1"/>
    <col min="5655" max="5655" width="16.28515625" style="1" customWidth="1"/>
    <col min="5656" max="5656" width="9.5703125" style="1" customWidth="1"/>
    <col min="5657" max="5657" width="10.5703125" style="1" customWidth="1"/>
    <col min="5658" max="5658" width="16.140625" style="1" customWidth="1"/>
    <col min="5659" max="5659" width="9.85546875" style="1" customWidth="1"/>
    <col min="5660" max="5660" width="23.85546875" style="1" customWidth="1"/>
    <col min="5661" max="5661" width="23.5703125" style="1" customWidth="1"/>
    <col min="5662" max="5662" width="27.42578125" style="1" customWidth="1"/>
    <col min="5663" max="5663" width="17.28515625" style="1" customWidth="1"/>
    <col min="5664" max="5664" width="11.85546875" style="1" customWidth="1"/>
    <col min="5665" max="5888" width="11.42578125" style="1"/>
    <col min="5889" max="5889" width="2.7109375" style="1" customWidth="1"/>
    <col min="5890" max="5890" width="13" style="1" customWidth="1"/>
    <col min="5891" max="5891" width="8.140625" style="1" customWidth="1"/>
    <col min="5892" max="5892" width="23.85546875" style="1" customWidth="1"/>
    <col min="5893" max="5893" width="18.28515625" style="1" customWidth="1"/>
    <col min="5894" max="5894" width="23.28515625" style="1" customWidth="1"/>
    <col min="5895" max="5895" width="23" style="1" customWidth="1"/>
    <col min="5896" max="5896" width="21.7109375" style="1" customWidth="1"/>
    <col min="5897" max="5897" width="13.85546875" style="1" customWidth="1"/>
    <col min="5898" max="5898" width="20.85546875" style="1" customWidth="1"/>
    <col min="5899" max="5899" width="14.140625" style="1" customWidth="1"/>
    <col min="5900" max="5900" width="20.7109375" style="1" customWidth="1"/>
    <col min="5901" max="5901" width="28.28515625" style="1" customWidth="1"/>
    <col min="5902" max="5902" width="16.85546875" style="1" customWidth="1"/>
    <col min="5903" max="5903" width="19.140625" style="1" customWidth="1"/>
    <col min="5904" max="5904" width="13.5703125" style="1" customWidth="1"/>
    <col min="5905" max="5905" width="18.5703125" style="1" customWidth="1"/>
    <col min="5906" max="5906" width="15.7109375" style="1" customWidth="1"/>
    <col min="5907" max="5907" width="18.140625" style="1" customWidth="1"/>
    <col min="5908" max="5908" width="17" style="1" customWidth="1"/>
    <col min="5909" max="5909" width="11.85546875" style="1" customWidth="1"/>
    <col min="5910" max="5910" width="9.28515625" style="1" customWidth="1"/>
    <col min="5911" max="5911" width="16.28515625" style="1" customWidth="1"/>
    <col min="5912" max="5912" width="9.5703125" style="1" customWidth="1"/>
    <col min="5913" max="5913" width="10.5703125" style="1" customWidth="1"/>
    <col min="5914" max="5914" width="16.140625" style="1" customWidth="1"/>
    <col min="5915" max="5915" width="9.85546875" style="1" customWidth="1"/>
    <col min="5916" max="5916" width="23.85546875" style="1" customWidth="1"/>
    <col min="5917" max="5917" width="23.5703125" style="1" customWidth="1"/>
    <col min="5918" max="5918" width="27.42578125" style="1" customWidth="1"/>
    <col min="5919" max="5919" width="17.28515625" style="1" customWidth="1"/>
    <col min="5920" max="5920" width="11.85546875" style="1" customWidth="1"/>
    <col min="5921" max="6144" width="11.42578125" style="1"/>
    <col min="6145" max="6145" width="2.7109375" style="1" customWidth="1"/>
    <col min="6146" max="6146" width="13" style="1" customWidth="1"/>
    <col min="6147" max="6147" width="8.140625" style="1" customWidth="1"/>
    <col min="6148" max="6148" width="23.85546875" style="1" customWidth="1"/>
    <col min="6149" max="6149" width="18.28515625" style="1" customWidth="1"/>
    <col min="6150" max="6150" width="23.28515625" style="1" customWidth="1"/>
    <col min="6151" max="6151" width="23" style="1" customWidth="1"/>
    <col min="6152" max="6152" width="21.7109375" style="1" customWidth="1"/>
    <col min="6153" max="6153" width="13.85546875" style="1" customWidth="1"/>
    <col min="6154" max="6154" width="20.85546875" style="1" customWidth="1"/>
    <col min="6155" max="6155" width="14.140625" style="1" customWidth="1"/>
    <col min="6156" max="6156" width="20.7109375" style="1" customWidth="1"/>
    <col min="6157" max="6157" width="28.28515625" style="1" customWidth="1"/>
    <col min="6158" max="6158" width="16.85546875" style="1" customWidth="1"/>
    <col min="6159" max="6159" width="19.140625" style="1" customWidth="1"/>
    <col min="6160" max="6160" width="13.5703125" style="1" customWidth="1"/>
    <col min="6161" max="6161" width="18.5703125" style="1" customWidth="1"/>
    <col min="6162" max="6162" width="15.7109375" style="1" customWidth="1"/>
    <col min="6163" max="6163" width="18.140625" style="1" customWidth="1"/>
    <col min="6164" max="6164" width="17" style="1" customWidth="1"/>
    <col min="6165" max="6165" width="11.85546875" style="1" customWidth="1"/>
    <col min="6166" max="6166" width="9.28515625" style="1" customWidth="1"/>
    <col min="6167" max="6167" width="16.28515625" style="1" customWidth="1"/>
    <col min="6168" max="6168" width="9.5703125" style="1" customWidth="1"/>
    <col min="6169" max="6169" width="10.5703125" style="1" customWidth="1"/>
    <col min="6170" max="6170" width="16.140625" style="1" customWidth="1"/>
    <col min="6171" max="6171" width="9.85546875" style="1" customWidth="1"/>
    <col min="6172" max="6172" width="23.85546875" style="1" customWidth="1"/>
    <col min="6173" max="6173" width="23.5703125" style="1" customWidth="1"/>
    <col min="6174" max="6174" width="27.42578125" style="1" customWidth="1"/>
    <col min="6175" max="6175" width="17.28515625" style="1" customWidth="1"/>
    <col min="6176" max="6176" width="11.85546875" style="1" customWidth="1"/>
    <col min="6177" max="6400" width="11.42578125" style="1"/>
    <col min="6401" max="6401" width="2.7109375" style="1" customWidth="1"/>
    <col min="6402" max="6402" width="13" style="1" customWidth="1"/>
    <col min="6403" max="6403" width="8.140625" style="1" customWidth="1"/>
    <col min="6404" max="6404" width="23.85546875" style="1" customWidth="1"/>
    <col min="6405" max="6405" width="18.28515625" style="1" customWidth="1"/>
    <col min="6406" max="6406" width="23.28515625" style="1" customWidth="1"/>
    <col min="6407" max="6407" width="23" style="1" customWidth="1"/>
    <col min="6408" max="6408" width="21.7109375" style="1" customWidth="1"/>
    <col min="6409" max="6409" width="13.85546875" style="1" customWidth="1"/>
    <col min="6410" max="6410" width="20.85546875" style="1" customWidth="1"/>
    <col min="6411" max="6411" width="14.140625" style="1" customWidth="1"/>
    <col min="6412" max="6412" width="20.7109375" style="1" customWidth="1"/>
    <col min="6413" max="6413" width="28.28515625" style="1" customWidth="1"/>
    <col min="6414" max="6414" width="16.85546875" style="1" customWidth="1"/>
    <col min="6415" max="6415" width="19.140625" style="1" customWidth="1"/>
    <col min="6416" max="6416" width="13.5703125" style="1" customWidth="1"/>
    <col min="6417" max="6417" width="18.5703125" style="1" customWidth="1"/>
    <col min="6418" max="6418" width="15.7109375" style="1" customWidth="1"/>
    <col min="6419" max="6419" width="18.140625" style="1" customWidth="1"/>
    <col min="6420" max="6420" width="17" style="1" customWidth="1"/>
    <col min="6421" max="6421" width="11.85546875" style="1" customWidth="1"/>
    <col min="6422" max="6422" width="9.28515625" style="1" customWidth="1"/>
    <col min="6423" max="6423" width="16.28515625" style="1" customWidth="1"/>
    <col min="6424" max="6424" width="9.5703125" style="1" customWidth="1"/>
    <col min="6425" max="6425" width="10.5703125" style="1" customWidth="1"/>
    <col min="6426" max="6426" width="16.140625" style="1" customWidth="1"/>
    <col min="6427" max="6427" width="9.85546875" style="1" customWidth="1"/>
    <col min="6428" max="6428" width="23.85546875" style="1" customWidth="1"/>
    <col min="6429" max="6429" width="23.5703125" style="1" customWidth="1"/>
    <col min="6430" max="6430" width="27.42578125" style="1" customWidth="1"/>
    <col min="6431" max="6431" width="17.28515625" style="1" customWidth="1"/>
    <col min="6432" max="6432" width="11.85546875" style="1" customWidth="1"/>
    <col min="6433" max="6656" width="11.42578125" style="1"/>
    <col min="6657" max="6657" width="2.7109375" style="1" customWidth="1"/>
    <col min="6658" max="6658" width="13" style="1" customWidth="1"/>
    <col min="6659" max="6659" width="8.140625" style="1" customWidth="1"/>
    <col min="6660" max="6660" width="23.85546875" style="1" customWidth="1"/>
    <col min="6661" max="6661" width="18.28515625" style="1" customWidth="1"/>
    <col min="6662" max="6662" width="23.28515625" style="1" customWidth="1"/>
    <col min="6663" max="6663" width="23" style="1" customWidth="1"/>
    <col min="6664" max="6664" width="21.7109375" style="1" customWidth="1"/>
    <col min="6665" max="6665" width="13.85546875" style="1" customWidth="1"/>
    <col min="6666" max="6666" width="20.85546875" style="1" customWidth="1"/>
    <col min="6667" max="6667" width="14.140625" style="1" customWidth="1"/>
    <col min="6668" max="6668" width="20.7109375" style="1" customWidth="1"/>
    <col min="6669" max="6669" width="28.28515625" style="1" customWidth="1"/>
    <col min="6670" max="6670" width="16.85546875" style="1" customWidth="1"/>
    <col min="6671" max="6671" width="19.140625" style="1" customWidth="1"/>
    <col min="6672" max="6672" width="13.5703125" style="1" customWidth="1"/>
    <col min="6673" max="6673" width="18.5703125" style="1" customWidth="1"/>
    <col min="6674" max="6674" width="15.7109375" style="1" customWidth="1"/>
    <col min="6675" max="6675" width="18.140625" style="1" customWidth="1"/>
    <col min="6676" max="6676" width="17" style="1" customWidth="1"/>
    <col min="6677" max="6677" width="11.85546875" style="1" customWidth="1"/>
    <col min="6678" max="6678" width="9.28515625" style="1" customWidth="1"/>
    <col min="6679" max="6679" width="16.28515625" style="1" customWidth="1"/>
    <col min="6680" max="6680" width="9.5703125" style="1" customWidth="1"/>
    <col min="6681" max="6681" width="10.5703125" style="1" customWidth="1"/>
    <col min="6682" max="6682" width="16.140625" style="1" customWidth="1"/>
    <col min="6683" max="6683" width="9.85546875" style="1" customWidth="1"/>
    <col min="6684" max="6684" width="23.85546875" style="1" customWidth="1"/>
    <col min="6685" max="6685" width="23.5703125" style="1" customWidth="1"/>
    <col min="6686" max="6686" width="27.42578125" style="1" customWidth="1"/>
    <col min="6687" max="6687" width="17.28515625" style="1" customWidth="1"/>
    <col min="6688" max="6688" width="11.85546875" style="1" customWidth="1"/>
    <col min="6689" max="6912" width="11.42578125" style="1"/>
    <col min="6913" max="6913" width="2.7109375" style="1" customWidth="1"/>
    <col min="6914" max="6914" width="13" style="1" customWidth="1"/>
    <col min="6915" max="6915" width="8.140625" style="1" customWidth="1"/>
    <col min="6916" max="6916" width="23.85546875" style="1" customWidth="1"/>
    <col min="6917" max="6917" width="18.28515625" style="1" customWidth="1"/>
    <col min="6918" max="6918" width="23.28515625" style="1" customWidth="1"/>
    <col min="6919" max="6919" width="23" style="1" customWidth="1"/>
    <col min="6920" max="6920" width="21.7109375" style="1" customWidth="1"/>
    <col min="6921" max="6921" width="13.85546875" style="1" customWidth="1"/>
    <col min="6922" max="6922" width="20.85546875" style="1" customWidth="1"/>
    <col min="6923" max="6923" width="14.140625" style="1" customWidth="1"/>
    <col min="6924" max="6924" width="20.7109375" style="1" customWidth="1"/>
    <col min="6925" max="6925" width="28.28515625" style="1" customWidth="1"/>
    <col min="6926" max="6926" width="16.85546875" style="1" customWidth="1"/>
    <col min="6927" max="6927" width="19.140625" style="1" customWidth="1"/>
    <col min="6928" max="6928" width="13.5703125" style="1" customWidth="1"/>
    <col min="6929" max="6929" width="18.5703125" style="1" customWidth="1"/>
    <col min="6930" max="6930" width="15.7109375" style="1" customWidth="1"/>
    <col min="6931" max="6931" width="18.140625" style="1" customWidth="1"/>
    <col min="6932" max="6932" width="17" style="1" customWidth="1"/>
    <col min="6933" max="6933" width="11.85546875" style="1" customWidth="1"/>
    <col min="6934" max="6934" width="9.28515625" style="1" customWidth="1"/>
    <col min="6935" max="6935" width="16.28515625" style="1" customWidth="1"/>
    <col min="6936" max="6936" width="9.5703125" style="1" customWidth="1"/>
    <col min="6937" max="6937" width="10.5703125" style="1" customWidth="1"/>
    <col min="6938" max="6938" width="16.140625" style="1" customWidth="1"/>
    <col min="6939" max="6939" width="9.85546875" style="1" customWidth="1"/>
    <col min="6940" max="6940" width="23.85546875" style="1" customWidth="1"/>
    <col min="6941" max="6941" width="23.5703125" style="1" customWidth="1"/>
    <col min="6942" max="6942" width="27.42578125" style="1" customWidth="1"/>
    <col min="6943" max="6943" width="17.28515625" style="1" customWidth="1"/>
    <col min="6944" max="6944" width="11.85546875" style="1" customWidth="1"/>
    <col min="6945" max="7168" width="11.42578125" style="1"/>
    <col min="7169" max="7169" width="2.7109375" style="1" customWidth="1"/>
    <col min="7170" max="7170" width="13" style="1" customWidth="1"/>
    <col min="7171" max="7171" width="8.140625" style="1" customWidth="1"/>
    <col min="7172" max="7172" width="23.85546875" style="1" customWidth="1"/>
    <col min="7173" max="7173" width="18.28515625" style="1" customWidth="1"/>
    <col min="7174" max="7174" width="23.28515625" style="1" customWidth="1"/>
    <col min="7175" max="7175" width="23" style="1" customWidth="1"/>
    <col min="7176" max="7176" width="21.7109375" style="1" customWidth="1"/>
    <col min="7177" max="7177" width="13.85546875" style="1" customWidth="1"/>
    <col min="7178" max="7178" width="20.85546875" style="1" customWidth="1"/>
    <col min="7179" max="7179" width="14.140625" style="1" customWidth="1"/>
    <col min="7180" max="7180" width="20.7109375" style="1" customWidth="1"/>
    <col min="7181" max="7181" width="28.28515625" style="1" customWidth="1"/>
    <col min="7182" max="7182" width="16.85546875" style="1" customWidth="1"/>
    <col min="7183" max="7183" width="19.140625" style="1" customWidth="1"/>
    <col min="7184" max="7184" width="13.5703125" style="1" customWidth="1"/>
    <col min="7185" max="7185" width="18.5703125" style="1" customWidth="1"/>
    <col min="7186" max="7186" width="15.7109375" style="1" customWidth="1"/>
    <col min="7187" max="7187" width="18.140625" style="1" customWidth="1"/>
    <col min="7188" max="7188" width="17" style="1" customWidth="1"/>
    <col min="7189" max="7189" width="11.85546875" style="1" customWidth="1"/>
    <col min="7190" max="7190" width="9.28515625" style="1" customWidth="1"/>
    <col min="7191" max="7191" width="16.28515625" style="1" customWidth="1"/>
    <col min="7192" max="7192" width="9.5703125" style="1" customWidth="1"/>
    <col min="7193" max="7193" width="10.5703125" style="1" customWidth="1"/>
    <col min="7194" max="7194" width="16.140625" style="1" customWidth="1"/>
    <col min="7195" max="7195" width="9.85546875" style="1" customWidth="1"/>
    <col min="7196" max="7196" width="23.85546875" style="1" customWidth="1"/>
    <col min="7197" max="7197" width="23.5703125" style="1" customWidth="1"/>
    <col min="7198" max="7198" width="27.42578125" style="1" customWidth="1"/>
    <col min="7199" max="7199" width="17.28515625" style="1" customWidth="1"/>
    <col min="7200" max="7200" width="11.85546875" style="1" customWidth="1"/>
    <col min="7201" max="7424" width="11.42578125" style="1"/>
    <col min="7425" max="7425" width="2.7109375" style="1" customWidth="1"/>
    <col min="7426" max="7426" width="13" style="1" customWidth="1"/>
    <col min="7427" max="7427" width="8.140625" style="1" customWidth="1"/>
    <col min="7428" max="7428" width="23.85546875" style="1" customWidth="1"/>
    <col min="7429" max="7429" width="18.28515625" style="1" customWidth="1"/>
    <col min="7430" max="7430" width="23.28515625" style="1" customWidth="1"/>
    <col min="7431" max="7431" width="23" style="1" customWidth="1"/>
    <col min="7432" max="7432" width="21.7109375" style="1" customWidth="1"/>
    <col min="7433" max="7433" width="13.85546875" style="1" customWidth="1"/>
    <col min="7434" max="7434" width="20.85546875" style="1" customWidth="1"/>
    <col min="7435" max="7435" width="14.140625" style="1" customWidth="1"/>
    <col min="7436" max="7436" width="20.7109375" style="1" customWidth="1"/>
    <col min="7437" max="7437" width="28.28515625" style="1" customWidth="1"/>
    <col min="7438" max="7438" width="16.85546875" style="1" customWidth="1"/>
    <col min="7439" max="7439" width="19.140625" style="1" customWidth="1"/>
    <col min="7440" max="7440" width="13.5703125" style="1" customWidth="1"/>
    <col min="7441" max="7441" width="18.5703125" style="1" customWidth="1"/>
    <col min="7442" max="7442" width="15.7109375" style="1" customWidth="1"/>
    <col min="7443" max="7443" width="18.140625" style="1" customWidth="1"/>
    <col min="7444" max="7444" width="17" style="1" customWidth="1"/>
    <col min="7445" max="7445" width="11.85546875" style="1" customWidth="1"/>
    <col min="7446" max="7446" width="9.28515625" style="1" customWidth="1"/>
    <col min="7447" max="7447" width="16.28515625" style="1" customWidth="1"/>
    <col min="7448" max="7448" width="9.5703125" style="1" customWidth="1"/>
    <col min="7449" max="7449" width="10.5703125" style="1" customWidth="1"/>
    <col min="7450" max="7450" width="16.140625" style="1" customWidth="1"/>
    <col min="7451" max="7451" width="9.85546875" style="1" customWidth="1"/>
    <col min="7452" max="7452" width="23.85546875" style="1" customWidth="1"/>
    <col min="7453" max="7453" width="23.5703125" style="1" customWidth="1"/>
    <col min="7454" max="7454" width="27.42578125" style="1" customWidth="1"/>
    <col min="7455" max="7455" width="17.28515625" style="1" customWidth="1"/>
    <col min="7456" max="7456" width="11.85546875" style="1" customWidth="1"/>
    <col min="7457" max="7680" width="11.42578125" style="1"/>
    <col min="7681" max="7681" width="2.7109375" style="1" customWidth="1"/>
    <col min="7682" max="7682" width="13" style="1" customWidth="1"/>
    <col min="7683" max="7683" width="8.140625" style="1" customWidth="1"/>
    <col min="7684" max="7684" width="23.85546875" style="1" customWidth="1"/>
    <col min="7685" max="7685" width="18.28515625" style="1" customWidth="1"/>
    <col min="7686" max="7686" width="23.28515625" style="1" customWidth="1"/>
    <col min="7687" max="7687" width="23" style="1" customWidth="1"/>
    <col min="7688" max="7688" width="21.7109375" style="1" customWidth="1"/>
    <col min="7689" max="7689" width="13.85546875" style="1" customWidth="1"/>
    <col min="7690" max="7690" width="20.85546875" style="1" customWidth="1"/>
    <col min="7691" max="7691" width="14.140625" style="1" customWidth="1"/>
    <col min="7692" max="7692" width="20.7109375" style="1" customWidth="1"/>
    <col min="7693" max="7693" width="28.28515625" style="1" customWidth="1"/>
    <col min="7694" max="7694" width="16.85546875" style="1" customWidth="1"/>
    <col min="7695" max="7695" width="19.140625" style="1" customWidth="1"/>
    <col min="7696" max="7696" width="13.5703125" style="1" customWidth="1"/>
    <col min="7697" max="7697" width="18.5703125" style="1" customWidth="1"/>
    <col min="7698" max="7698" width="15.7109375" style="1" customWidth="1"/>
    <col min="7699" max="7699" width="18.140625" style="1" customWidth="1"/>
    <col min="7700" max="7700" width="17" style="1" customWidth="1"/>
    <col min="7701" max="7701" width="11.85546875" style="1" customWidth="1"/>
    <col min="7702" max="7702" width="9.28515625" style="1" customWidth="1"/>
    <col min="7703" max="7703" width="16.28515625" style="1" customWidth="1"/>
    <col min="7704" max="7704" width="9.5703125" style="1" customWidth="1"/>
    <col min="7705" max="7705" width="10.5703125" style="1" customWidth="1"/>
    <col min="7706" max="7706" width="16.140625" style="1" customWidth="1"/>
    <col min="7707" max="7707" width="9.85546875" style="1" customWidth="1"/>
    <col min="7708" max="7708" width="23.85546875" style="1" customWidth="1"/>
    <col min="7709" max="7709" width="23.5703125" style="1" customWidth="1"/>
    <col min="7710" max="7710" width="27.42578125" style="1" customWidth="1"/>
    <col min="7711" max="7711" width="17.28515625" style="1" customWidth="1"/>
    <col min="7712" max="7712" width="11.85546875" style="1" customWidth="1"/>
    <col min="7713" max="7936" width="11.42578125" style="1"/>
    <col min="7937" max="7937" width="2.7109375" style="1" customWidth="1"/>
    <col min="7938" max="7938" width="13" style="1" customWidth="1"/>
    <col min="7939" max="7939" width="8.140625" style="1" customWidth="1"/>
    <col min="7940" max="7940" width="23.85546875" style="1" customWidth="1"/>
    <col min="7941" max="7941" width="18.28515625" style="1" customWidth="1"/>
    <col min="7942" max="7942" width="23.28515625" style="1" customWidth="1"/>
    <col min="7943" max="7943" width="23" style="1" customWidth="1"/>
    <col min="7944" max="7944" width="21.7109375" style="1" customWidth="1"/>
    <col min="7945" max="7945" width="13.85546875" style="1" customWidth="1"/>
    <col min="7946" max="7946" width="20.85546875" style="1" customWidth="1"/>
    <col min="7947" max="7947" width="14.140625" style="1" customWidth="1"/>
    <col min="7948" max="7948" width="20.7109375" style="1" customWidth="1"/>
    <col min="7949" max="7949" width="28.28515625" style="1" customWidth="1"/>
    <col min="7950" max="7950" width="16.85546875" style="1" customWidth="1"/>
    <col min="7951" max="7951" width="19.140625" style="1" customWidth="1"/>
    <col min="7952" max="7952" width="13.5703125" style="1" customWidth="1"/>
    <col min="7953" max="7953" width="18.5703125" style="1" customWidth="1"/>
    <col min="7954" max="7954" width="15.7109375" style="1" customWidth="1"/>
    <col min="7955" max="7955" width="18.140625" style="1" customWidth="1"/>
    <col min="7956" max="7956" width="17" style="1" customWidth="1"/>
    <col min="7957" max="7957" width="11.85546875" style="1" customWidth="1"/>
    <col min="7958" max="7958" width="9.28515625" style="1" customWidth="1"/>
    <col min="7959" max="7959" width="16.28515625" style="1" customWidth="1"/>
    <col min="7960" max="7960" width="9.5703125" style="1" customWidth="1"/>
    <col min="7961" max="7961" width="10.5703125" style="1" customWidth="1"/>
    <col min="7962" max="7962" width="16.140625" style="1" customWidth="1"/>
    <col min="7963" max="7963" width="9.85546875" style="1" customWidth="1"/>
    <col min="7964" max="7964" width="23.85546875" style="1" customWidth="1"/>
    <col min="7965" max="7965" width="23.5703125" style="1" customWidth="1"/>
    <col min="7966" max="7966" width="27.42578125" style="1" customWidth="1"/>
    <col min="7967" max="7967" width="17.28515625" style="1" customWidth="1"/>
    <col min="7968" max="7968" width="11.85546875" style="1" customWidth="1"/>
    <col min="7969" max="8192" width="11.42578125" style="1"/>
    <col min="8193" max="8193" width="2.7109375" style="1" customWidth="1"/>
    <col min="8194" max="8194" width="13" style="1" customWidth="1"/>
    <col min="8195" max="8195" width="8.140625" style="1" customWidth="1"/>
    <col min="8196" max="8196" width="23.85546875" style="1" customWidth="1"/>
    <col min="8197" max="8197" width="18.28515625" style="1" customWidth="1"/>
    <col min="8198" max="8198" width="23.28515625" style="1" customWidth="1"/>
    <col min="8199" max="8199" width="23" style="1" customWidth="1"/>
    <col min="8200" max="8200" width="21.7109375" style="1" customWidth="1"/>
    <col min="8201" max="8201" width="13.85546875" style="1" customWidth="1"/>
    <col min="8202" max="8202" width="20.85546875" style="1" customWidth="1"/>
    <col min="8203" max="8203" width="14.140625" style="1" customWidth="1"/>
    <col min="8204" max="8204" width="20.7109375" style="1" customWidth="1"/>
    <col min="8205" max="8205" width="28.28515625" style="1" customWidth="1"/>
    <col min="8206" max="8206" width="16.85546875" style="1" customWidth="1"/>
    <col min="8207" max="8207" width="19.140625" style="1" customWidth="1"/>
    <col min="8208" max="8208" width="13.5703125" style="1" customWidth="1"/>
    <col min="8209" max="8209" width="18.5703125" style="1" customWidth="1"/>
    <col min="8210" max="8210" width="15.7109375" style="1" customWidth="1"/>
    <col min="8211" max="8211" width="18.140625" style="1" customWidth="1"/>
    <col min="8212" max="8212" width="17" style="1" customWidth="1"/>
    <col min="8213" max="8213" width="11.85546875" style="1" customWidth="1"/>
    <col min="8214" max="8214" width="9.28515625" style="1" customWidth="1"/>
    <col min="8215" max="8215" width="16.28515625" style="1" customWidth="1"/>
    <col min="8216" max="8216" width="9.5703125" style="1" customWidth="1"/>
    <col min="8217" max="8217" width="10.5703125" style="1" customWidth="1"/>
    <col min="8218" max="8218" width="16.140625" style="1" customWidth="1"/>
    <col min="8219" max="8219" width="9.85546875" style="1" customWidth="1"/>
    <col min="8220" max="8220" width="23.85546875" style="1" customWidth="1"/>
    <col min="8221" max="8221" width="23.5703125" style="1" customWidth="1"/>
    <col min="8222" max="8222" width="27.42578125" style="1" customWidth="1"/>
    <col min="8223" max="8223" width="17.28515625" style="1" customWidth="1"/>
    <col min="8224" max="8224" width="11.85546875" style="1" customWidth="1"/>
    <col min="8225" max="8448" width="11.42578125" style="1"/>
    <col min="8449" max="8449" width="2.7109375" style="1" customWidth="1"/>
    <col min="8450" max="8450" width="13" style="1" customWidth="1"/>
    <col min="8451" max="8451" width="8.140625" style="1" customWidth="1"/>
    <col min="8452" max="8452" width="23.85546875" style="1" customWidth="1"/>
    <col min="8453" max="8453" width="18.28515625" style="1" customWidth="1"/>
    <col min="8454" max="8454" width="23.28515625" style="1" customWidth="1"/>
    <col min="8455" max="8455" width="23" style="1" customWidth="1"/>
    <col min="8456" max="8456" width="21.7109375" style="1" customWidth="1"/>
    <col min="8457" max="8457" width="13.85546875" style="1" customWidth="1"/>
    <col min="8458" max="8458" width="20.85546875" style="1" customWidth="1"/>
    <col min="8459" max="8459" width="14.140625" style="1" customWidth="1"/>
    <col min="8460" max="8460" width="20.7109375" style="1" customWidth="1"/>
    <col min="8461" max="8461" width="28.28515625" style="1" customWidth="1"/>
    <col min="8462" max="8462" width="16.85546875" style="1" customWidth="1"/>
    <col min="8463" max="8463" width="19.140625" style="1" customWidth="1"/>
    <col min="8464" max="8464" width="13.5703125" style="1" customWidth="1"/>
    <col min="8465" max="8465" width="18.5703125" style="1" customWidth="1"/>
    <col min="8466" max="8466" width="15.7109375" style="1" customWidth="1"/>
    <col min="8467" max="8467" width="18.140625" style="1" customWidth="1"/>
    <col min="8468" max="8468" width="17" style="1" customWidth="1"/>
    <col min="8469" max="8469" width="11.85546875" style="1" customWidth="1"/>
    <col min="8470" max="8470" width="9.28515625" style="1" customWidth="1"/>
    <col min="8471" max="8471" width="16.28515625" style="1" customWidth="1"/>
    <col min="8472" max="8472" width="9.5703125" style="1" customWidth="1"/>
    <col min="8473" max="8473" width="10.5703125" style="1" customWidth="1"/>
    <col min="8474" max="8474" width="16.140625" style="1" customWidth="1"/>
    <col min="8475" max="8475" width="9.85546875" style="1" customWidth="1"/>
    <col min="8476" max="8476" width="23.85546875" style="1" customWidth="1"/>
    <col min="8477" max="8477" width="23.5703125" style="1" customWidth="1"/>
    <col min="8478" max="8478" width="27.42578125" style="1" customWidth="1"/>
    <col min="8479" max="8479" width="17.28515625" style="1" customWidth="1"/>
    <col min="8480" max="8480" width="11.85546875" style="1" customWidth="1"/>
    <col min="8481" max="8704" width="11.42578125" style="1"/>
    <col min="8705" max="8705" width="2.7109375" style="1" customWidth="1"/>
    <col min="8706" max="8706" width="13" style="1" customWidth="1"/>
    <col min="8707" max="8707" width="8.140625" style="1" customWidth="1"/>
    <col min="8708" max="8708" width="23.85546875" style="1" customWidth="1"/>
    <col min="8709" max="8709" width="18.28515625" style="1" customWidth="1"/>
    <col min="8710" max="8710" width="23.28515625" style="1" customWidth="1"/>
    <col min="8711" max="8711" width="23" style="1" customWidth="1"/>
    <col min="8712" max="8712" width="21.7109375" style="1" customWidth="1"/>
    <col min="8713" max="8713" width="13.85546875" style="1" customWidth="1"/>
    <col min="8714" max="8714" width="20.85546875" style="1" customWidth="1"/>
    <col min="8715" max="8715" width="14.140625" style="1" customWidth="1"/>
    <col min="8716" max="8716" width="20.7109375" style="1" customWidth="1"/>
    <col min="8717" max="8717" width="28.28515625" style="1" customWidth="1"/>
    <col min="8718" max="8718" width="16.85546875" style="1" customWidth="1"/>
    <col min="8719" max="8719" width="19.140625" style="1" customWidth="1"/>
    <col min="8720" max="8720" width="13.5703125" style="1" customWidth="1"/>
    <col min="8721" max="8721" width="18.5703125" style="1" customWidth="1"/>
    <col min="8722" max="8722" width="15.7109375" style="1" customWidth="1"/>
    <col min="8723" max="8723" width="18.140625" style="1" customWidth="1"/>
    <col min="8724" max="8724" width="17" style="1" customWidth="1"/>
    <col min="8725" max="8725" width="11.85546875" style="1" customWidth="1"/>
    <col min="8726" max="8726" width="9.28515625" style="1" customWidth="1"/>
    <col min="8727" max="8727" width="16.28515625" style="1" customWidth="1"/>
    <col min="8728" max="8728" width="9.5703125" style="1" customWidth="1"/>
    <col min="8729" max="8729" width="10.5703125" style="1" customWidth="1"/>
    <col min="8730" max="8730" width="16.140625" style="1" customWidth="1"/>
    <col min="8731" max="8731" width="9.85546875" style="1" customWidth="1"/>
    <col min="8732" max="8732" width="23.85546875" style="1" customWidth="1"/>
    <col min="8733" max="8733" width="23.5703125" style="1" customWidth="1"/>
    <col min="8734" max="8734" width="27.42578125" style="1" customWidth="1"/>
    <col min="8735" max="8735" width="17.28515625" style="1" customWidth="1"/>
    <col min="8736" max="8736" width="11.85546875" style="1" customWidth="1"/>
    <col min="8737" max="8960" width="11.42578125" style="1"/>
    <col min="8961" max="8961" width="2.7109375" style="1" customWidth="1"/>
    <col min="8962" max="8962" width="13" style="1" customWidth="1"/>
    <col min="8963" max="8963" width="8.140625" style="1" customWidth="1"/>
    <col min="8964" max="8964" width="23.85546875" style="1" customWidth="1"/>
    <col min="8965" max="8965" width="18.28515625" style="1" customWidth="1"/>
    <col min="8966" max="8966" width="23.28515625" style="1" customWidth="1"/>
    <col min="8967" max="8967" width="23" style="1" customWidth="1"/>
    <col min="8968" max="8968" width="21.7109375" style="1" customWidth="1"/>
    <col min="8969" max="8969" width="13.85546875" style="1" customWidth="1"/>
    <col min="8970" max="8970" width="20.85546875" style="1" customWidth="1"/>
    <col min="8971" max="8971" width="14.140625" style="1" customWidth="1"/>
    <col min="8972" max="8972" width="20.7109375" style="1" customWidth="1"/>
    <col min="8973" max="8973" width="28.28515625" style="1" customWidth="1"/>
    <col min="8974" max="8974" width="16.85546875" style="1" customWidth="1"/>
    <col min="8975" max="8975" width="19.140625" style="1" customWidth="1"/>
    <col min="8976" max="8976" width="13.5703125" style="1" customWidth="1"/>
    <col min="8977" max="8977" width="18.5703125" style="1" customWidth="1"/>
    <col min="8978" max="8978" width="15.7109375" style="1" customWidth="1"/>
    <col min="8979" max="8979" width="18.140625" style="1" customWidth="1"/>
    <col min="8980" max="8980" width="17" style="1" customWidth="1"/>
    <col min="8981" max="8981" width="11.85546875" style="1" customWidth="1"/>
    <col min="8982" max="8982" width="9.28515625" style="1" customWidth="1"/>
    <col min="8983" max="8983" width="16.28515625" style="1" customWidth="1"/>
    <col min="8984" max="8984" width="9.5703125" style="1" customWidth="1"/>
    <col min="8985" max="8985" width="10.5703125" style="1" customWidth="1"/>
    <col min="8986" max="8986" width="16.140625" style="1" customWidth="1"/>
    <col min="8987" max="8987" width="9.85546875" style="1" customWidth="1"/>
    <col min="8988" max="8988" width="23.85546875" style="1" customWidth="1"/>
    <col min="8989" max="8989" width="23.5703125" style="1" customWidth="1"/>
    <col min="8990" max="8990" width="27.42578125" style="1" customWidth="1"/>
    <col min="8991" max="8991" width="17.28515625" style="1" customWidth="1"/>
    <col min="8992" max="8992" width="11.85546875" style="1" customWidth="1"/>
    <col min="8993" max="9216" width="11.42578125" style="1"/>
    <col min="9217" max="9217" width="2.7109375" style="1" customWidth="1"/>
    <col min="9218" max="9218" width="13" style="1" customWidth="1"/>
    <col min="9219" max="9219" width="8.140625" style="1" customWidth="1"/>
    <col min="9220" max="9220" width="23.85546875" style="1" customWidth="1"/>
    <col min="9221" max="9221" width="18.28515625" style="1" customWidth="1"/>
    <col min="9222" max="9222" width="23.28515625" style="1" customWidth="1"/>
    <col min="9223" max="9223" width="23" style="1" customWidth="1"/>
    <col min="9224" max="9224" width="21.7109375" style="1" customWidth="1"/>
    <col min="9225" max="9225" width="13.85546875" style="1" customWidth="1"/>
    <col min="9226" max="9226" width="20.85546875" style="1" customWidth="1"/>
    <col min="9227" max="9227" width="14.140625" style="1" customWidth="1"/>
    <col min="9228" max="9228" width="20.7109375" style="1" customWidth="1"/>
    <col min="9229" max="9229" width="28.28515625" style="1" customWidth="1"/>
    <col min="9230" max="9230" width="16.85546875" style="1" customWidth="1"/>
    <col min="9231" max="9231" width="19.140625" style="1" customWidth="1"/>
    <col min="9232" max="9232" width="13.5703125" style="1" customWidth="1"/>
    <col min="9233" max="9233" width="18.5703125" style="1" customWidth="1"/>
    <col min="9234" max="9234" width="15.7109375" style="1" customWidth="1"/>
    <col min="9235" max="9235" width="18.140625" style="1" customWidth="1"/>
    <col min="9236" max="9236" width="17" style="1" customWidth="1"/>
    <col min="9237" max="9237" width="11.85546875" style="1" customWidth="1"/>
    <col min="9238" max="9238" width="9.28515625" style="1" customWidth="1"/>
    <col min="9239" max="9239" width="16.28515625" style="1" customWidth="1"/>
    <col min="9240" max="9240" width="9.5703125" style="1" customWidth="1"/>
    <col min="9241" max="9241" width="10.5703125" style="1" customWidth="1"/>
    <col min="9242" max="9242" width="16.140625" style="1" customWidth="1"/>
    <col min="9243" max="9243" width="9.85546875" style="1" customWidth="1"/>
    <col min="9244" max="9244" width="23.85546875" style="1" customWidth="1"/>
    <col min="9245" max="9245" width="23.5703125" style="1" customWidth="1"/>
    <col min="9246" max="9246" width="27.42578125" style="1" customWidth="1"/>
    <col min="9247" max="9247" width="17.28515625" style="1" customWidth="1"/>
    <col min="9248" max="9248" width="11.85546875" style="1" customWidth="1"/>
    <col min="9249" max="9472" width="11.42578125" style="1"/>
    <col min="9473" max="9473" width="2.7109375" style="1" customWidth="1"/>
    <col min="9474" max="9474" width="13" style="1" customWidth="1"/>
    <col min="9475" max="9475" width="8.140625" style="1" customWidth="1"/>
    <col min="9476" max="9476" width="23.85546875" style="1" customWidth="1"/>
    <col min="9477" max="9477" width="18.28515625" style="1" customWidth="1"/>
    <col min="9478" max="9478" width="23.28515625" style="1" customWidth="1"/>
    <col min="9479" max="9479" width="23" style="1" customWidth="1"/>
    <col min="9480" max="9480" width="21.7109375" style="1" customWidth="1"/>
    <col min="9481" max="9481" width="13.85546875" style="1" customWidth="1"/>
    <col min="9482" max="9482" width="20.85546875" style="1" customWidth="1"/>
    <col min="9483" max="9483" width="14.140625" style="1" customWidth="1"/>
    <col min="9484" max="9484" width="20.7109375" style="1" customWidth="1"/>
    <col min="9485" max="9485" width="28.28515625" style="1" customWidth="1"/>
    <col min="9486" max="9486" width="16.85546875" style="1" customWidth="1"/>
    <col min="9487" max="9487" width="19.140625" style="1" customWidth="1"/>
    <col min="9488" max="9488" width="13.5703125" style="1" customWidth="1"/>
    <col min="9489" max="9489" width="18.5703125" style="1" customWidth="1"/>
    <col min="9490" max="9490" width="15.7109375" style="1" customWidth="1"/>
    <col min="9491" max="9491" width="18.140625" style="1" customWidth="1"/>
    <col min="9492" max="9492" width="17" style="1" customWidth="1"/>
    <col min="9493" max="9493" width="11.85546875" style="1" customWidth="1"/>
    <col min="9494" max="9494" width="9.28515625" style="1" customWidth="1"/>
    <col min="9495" max="9495" width="16.28515625" style="1" customWidth="1"/>
    <col min="9496" max="9496" width="9.5703125" style="1" customWidth="1"/>
    <col min="9497" max="9497" width="10.5703125" style="1" customWidth="1"/>
    <col min="9498" max="9498" width="16.140625" style="1" customWidth="1"/>
    <col min="9499" max="9499" width="9.85546875" style="1" customWidth="1"/>
    <col min="9500" max="9500" width="23.85546875" style="1" customWidth="1"/>
    <col min="9501" max="9501" width="23.5703125" style="1" customWidth="1"/>
    <col min="9502" max="9502" width="27.42578125" style="1" customWidth="1"/>
    <col min="9503" max="9503" width="17.28515625" style="1" customWidth="1"/>
    <col min="9504" max="9504" width="11.85546875" style="1" customWidth="1"/>
    <col min="9505" max="9728" width="11.42578125" style="1"/>
    <col min="9729" max="9729" width="2.7109375" style="1" customWidth="1"/>
    <col min="9730" max="9730" width="13" style="1" customWidth="1"/>
    <col min="9731" max="9731" width="8.140625" style="1" customWidth="1"/>
    <col min="9732" max="9732" width="23.85546875" style="1" customWidth="1"/>
    <col min="9733" max="9733" width="18.28515625" style="1" customWidth="1"/>
    <col min="9734" max="9734" width="23.28515625" style="1" customWidth="1"/>
    <col min="9735" max="9735" width="23" style="1" customWidth="1"/>
    <col min="9736" max="9736" width="21.7109375" style="1" customWidth="1"/>
    <col min="9737" max="9737" width="13.85546875" style="1" customWidth="1"/>
    <col min="9738" max="9738" width="20.85546875" style="1" customWidth="1"/>
    <col min="9739" max="9739" width="14.140625" style="1" customWidth="1"/>
    <col min="9740" max="9740" width="20.7109375" style="1" customWidth="1"/>
    <col min="9741" max="9741" width="28.28515625" style="1" customWidth="1"/>
    <col min="9742" max="9742" width="16.85546875" style="1" customWidth="1"/>
    <col min="9743" max="9743" width="19.140625" style="1" customWidth="1"/>
    <col min="9744" max="9744" width="13.5703125" style="1" customWidth="1"/>
    <col min="9745" max="9745" width="18.5703125" style="1" customWidth="1"/>
    <col min="9746" max="9746" width="15.7109375" style="1" customWidth="1"/>
    <col min="9747" max="9747" width="18.140625" style="1" customWidth="1"/>
    <col min="9748" max="9748" width="17" style="1" customWidth="1"/>
    <col min="9749" max="9749" width="11.85546875" style="1" customWidth="1"/>
    <col min="9750" max="9750" width="9.28515625" style="1" customWidth="1"/>
    <col min="9751" max="9751" width="16.28515625" style="1" customWidth="1"/>
    <col min="9752" max="9752" width="9.5703125" style="1" customWidth="1"/>
    <col min="9753" max="9753" width="10.5703125" style="1" customWidth="1"/>
    <col min="9754" max="9754" width="16.140625" style="1" customWidth="1"/>
    <col min="9755" max="9755" width="9.85546875" style="1" customWidth="1"/>
    <col min="9756" max="9756" width="23.85546875" style="1" customWidth="1"/>
    <col min="9757" max="9757" width="23.5703125" style="1" customWidth="1"/>
    <col min="9758" max="9758" width="27.42578125" style="1" customWidth="1"/>
    <col min="9759" max="9759" width="17.28515625" style="1" customWidth="1"/>
    <col min="9760" max="9760" width="11.85546875" style="1" customWidth="1"/>
    <col min="9761" max="9984" width="11.42578125" style="1"/>
    <col min="9985" max="9985" width="2.7109375" style="1" customWidth="1"/>
    <col min="9986" max="9986" width="13" style="1" customWidth="1"/>
    <col min="9987" max="9987" width="8.140625" style="1" customWidth="1"/>
    <col min="9988" max="9988" width="23.85546875" style="1" customWidth="1"/>
    <col min="9989" max="9989" width="18.28515625" style="1" customWidth="1"/>
    <col min="9990" max="9990" width="23.28515625" style="1" customWidth="1"/>
    <col min="9991" max="9991" width="23" style="1" customWidth="1"/>
    <col min="9992" max="9992" width="21.7109375" style="1" customWidth="1"/>
    <col min="9993" max="9993" width="13.85546875" style="1" customWidth="1"/>
    <col min="9994" max="9994" width="20.85546875" style="1" customWidth="1"/>
    <col min="9995" max="9995" width="14.140625" style="1" customWidth="1"/>
    <col min="9996" max="9996" width="20.7109375" style="1" customWidth="1"/>
    <col min="9997" max="9997" width="28.28515625" style="1" customWidth="1"/>
    <col min="9998" max="9998" width="16.85546875" style="1" customWidth="1"/>
    <col min="9999" max="9999" width="19.140625" style="1" customWidth="1"/>
    <col min="10000" max="10000" width="13.5703125" style="1" customWidth="1"/>
    <col min="10001" max="10001" width="18.5703125" style="1" customWidth="1"/>
    <col min="10002" max="10002" width="15.7109375" style="1" customWidth="1"/>
    <col min="10003" max="10003" width="18.140625" style="1" customWidth="1"/>
    <col min="10004" max="10004" width="17" style="1" customWidth="1"/>
    <col min="10005" max="10005" width="11.85546875" style="1" customWidth="1"/>
    <col min="10006" max="10006" width="9.28515625" style="1" customWidth="1"/>
    <col min="10007" max="10007" width="16.28515625" style="1" customWidth="1"/>
    <col min="10008" max="10008" width="9.5703125" style="1" customWidth="1"/>
    <col min="10009" max="10009" width="10.5703125" style="1" customWidth="1"/>
    <col min="10010" max="10010" width="16.140625" style="1" customWidth="1"/>
    <col min="10011" max="10011" width="9.85546875" style="1" customWidth="1"/>
    <col min="10012" max="10012" width="23.85546875" style="1" customWidth="1"/>
    <col min="10013" max="10013" width="23.5703125" style="1" customWidth="1"/>
    <col min="10014" max="10014" width="27.42578125" style="1" customWidth="1"/>
    <col min="10015" max="10015" width="17.28515625" style="1" customWidth="1"/>
    <col min="10016" max="10016" width="11.85546875" style="1" customWidth="1"/>
    <col min="10017" max="10240" width="11.42578125" style="1"/>
    <col min="10241" max="10241" width="2.7109375" style="1" customWidth="1"/>
    <col min="10242" max="10242" width="13" style="1" customWidth="1"/>
    <col min="10243" max="10243" width="8.140625" style="1" customWidth="1"/>
    <col min="10244" max="10244" width="23.85546875" style="1" customWidth="1"/>
    <col min="10245" max="10245" width="18.28515625" style="1" customWidth="1"/>
    <col min="10246" max="10246" width="23.28515625" style="1" customWidth="1"/>
    <col min="10247" max="10247" width="23" style="1" customWidth="1"/>
    <col min="10248" max="10248" width="21.7109375" style="1" customWidth="1"/>
    <col min="10249" max="10249" width="13.85546875" style="1" customWidth="1"/>
    <col min="10250" max="10250" width="20.85546875" style="1" customWidth="1"/>
    <col min="10251" max="10251" width="14.140625" style="1" customWidth="1"/>
    <col min="10252" max="10252" width="20.7109375" style="1" customWidth="1"/>
    <col min="10253" max="10253" width="28.28515625" style="1" customWidth="1"/>
    <col min="10254" max="10254" width="16.85546875" style="1" customWidth="1"/>
    <col min="10255" max="10255" width="19.140625" style="1" customWidth="1"/>
    <col min="10256" max="10256" width="13.5703125" style="1" customWidth="1"/>
    <col min="10257" max="10257" width="18.5703125" style="1" customWidth="1"/>
    <col min="10258" max="10258" width="15.7109375" style="1" customWidth="1"/>
    <col min="10259" max="10259" width="18.140625" style="1" customWidth="1"/>
    <col min="10260" max="10260" width="17" style="1" customWidth="1"/>
    <col min="10261" max="10261" width="11.85546875" style="1" customWidth="1"/>
    <col min="10262" max="10262" width="9.28515625" style="1" customWidth="1"/>
    <col min="10263" max="10263" width="16.28515625" style="1" customWidth="1"/>
    <col min="10264" max="10264" width="9.5703125" style="1" customWidth="1"/>
    <col min="10265" max="10265" width="10.5703125" style="1" customWidth="1"/>
    <col min="10266" max="10266" width="16.140625" style="1" customWidth="1"/>
    <col min="10267" max="10267" width="9.85546875" style="1" customWidth="1"/>
    <col min="10268" max="10268" width="23.85546875" style="1" customWidth="1"/>
    <col min="10269" max="10269" width="23.5703125" style="1" customWidth="1"/>
    <col min="10270" max="10270" width="27.42578125" style="1" customWidth="1"/>
    <col min="10271" max="10271" width="17.28515625" style="1" customWidth="1"/>
    <col min="10272" max="10272" width="11.85546875" style="1" customWidth="1"/>
    <col min="10273" max="10496" width="11.42578125" style="1"/>
    <col min="10497" max="10497" width="2.7109375" style="1" customWidth="1"/>
    <col min="10498" max="10498" width="13" style="1" customWidth="1"/>
    <col min="10499" max="10499" width="8.140625" style="1" customWidth="1"/>
    <col min="10500" max="10500" width="23.85546875" style="1" customWidth="1"/>
    <col min="10501" max="10501" width="18.28515625" style="1" customWidth="1"/>
    <col min="10502" max="10502" width="23.28515625" style="1" customWidth="1"/>
    <col min="10503" max="10503" width="23" style="1" customWidth="1"/>
    <col min="10504" max="10504" width="21.7109375" style="1" customWidth="1"/>
    <col min="10505" max="10505" width="13.85546875" style="1" customWidth="1"/>
    <col min="10506" max="10506" width="20.85546875" style="1" customWidth="1"/>
    <col min="10507" max="10507" width="14.140625" style="1" customWidth="1"/>
    <col min="10508" max="10508" width="20.7109375" style="1" customWidth="1"/>
    <col min="10509" max="10509" width="28.28515625" style="1" customWidth="1"/>
    <col min="10510" max="10510" width="16.85546875" style="1" customWidth="1"/>
    <col min="10511" max="10511" width="19.140625" style="1" customWidth="1"/>
    <col min="10512" max="10512" width="13.5703125" style="1" customWidth="1"/>
    <col min="10513" max="10513" width="18.5703125" style="1" customWidth="1"/>
    <col min="10514" max="10514" width="15.7109375" style="1" customWidth="1"/>
    <col min="10515" max="10515" width="18.140625" style="1" customWidth="1"/>
    <col min="10516" max="10516" width="17" style="1" customWidth="1"/>
    <col min="10517" max="10517" width="11.85546875" style="1" customWidth="1"/>
    <col min="10518" max="10518" width="9.28515625" style="1" customWidth="1"/>
    <col min="10519" max="10519" width="16.28515625" style="1" customWidth="1"/>
    <col min="10520" max="10520" width="9.5703125" style="1" customWidth="1"/>
    <col min="10521" max="10521" width="10.5703125" style="1" customWidth="1"/>
    <col min="10522" max="10522" width="16.140625" style="1" customWidth="1"/>
    <col min="10523" max="10523" width="9.85546875" style="1" customWidth="1"/>
    <col min="10524" max="10524" width="23.85546875" style="1" customWidth="1"/>
    <col min="10525" max="10525" width="23.5703125" style="1" customWidth="1"/>
    <col min="10526" max="10526" width="27.42578125" style="1" customWidth="1"/>
    <col min="10527" max="10527" width="17.28515625" style="1" customWidth="1"/>
    <col min="10528" max="10528" width="11.85546875" style="1" customWidth="1"/>
    <col min="10529" max="10752" width="11.42578125" style="1"/>
    <col min="10753" max="10753" width="2.7109375" style="1" customWidth="1"/>
    <col min="10754" max="10754" width="13" style="1" customWidth="1"/>
    <col min="10755" max="10755" width="8.140625" style="1" customWidth="1"/>
    <col min="10756" max="10756" width="23.85546875" style="1" customWidth="1"/>
    <col min="10757" max="10757" width="18.28515625" style="1" customWidth="1"/>
    <col min="10758" max="10758" width="23.28515625" style="1" customWidth="1"/>
    <col min="10759" max="10759" width="23" style="1" customWidth="1"/>
    <col min="10760" max="10760" width="21.7109375" style="1" customWidth="1"/>
    <col min="10761" max="10761" width="13.85546875" style="1" customWidth="1"/>
    <col min="10762" max="10762" width="20.85546875" style="1" customWidth="1"/>
    <col min="10763" max="10763" width="14.140625" style="1" customWidth="1"/>
    <col min="10764" max="10764" width="20.7109375" style="1" customWidth="1"/>
    <col min="10765" max="10765" width="28.28515625" style="1" customWidth="1"/>
    <col min="10766" max="10766" width="16.85546875" style="1" customWidth="1"/>
    <col min="10767" max="10767" width="19.140625" style="1" customWidth="1"/>
    <col min="10768" max="10768" width="13.5703125" style="1" customWidth="1"/>
    <col min="10769" max="10769" width="18.5703125" style="1" customWidth="1"/>
    <col min="10770" max="10770" width="15.7109375" style="1" customWidth="1"/>
    <col min="10771" max="10771" width="18.140625" style="1" customWidth="1"/>
    <col min="10772" max="10772" width="17" style="1" customWidth="1"/>
    <col min="10773" max="10773" width="11.85546875" style="1" customWidth="1"/>
    <col min="10774" max="10774" width="9.28515625" style="1" customWidth="1"/>
    <col min="10775" max="10775" width="16.28515625" style="1" customWidth="1"/>
    <col min="10776" max="10776" width="9.5703125" style="1" customWidth="1"/>
    <col min="10777" max="10777" width="10.5703125" style="1" customWidth="1"/>
    <col min="10778" max="10778" width="16.140625" style="1" customWidth="1"/>
    <col min="10779" max="10779" width="9.85546875" style="1" customWidth="1"/>
    <col min="10780" max="10780" width="23.85546875" style="1" customWidth="1"/>
    <col min="10781" max="10781" width="23.5703125" style="1" customWidth="1"/>
    <col min="10782" max="10782" width="27.42578125" style="1" customWidth="1"/>
    <col min="10783" max="10783" width="17.28515625" style="1" customWidth="1"/>
    <col min="10784" max="10784" width="11.85546875" style="1" customWidth="1"/>
    <col min="10785" max="11008" width="11.42578125" style="1"/>
    <col min="11009" max="11009" width="2.7109375" style="1" customWidth="1"/>
    <col min="11010" max="11010" width="13" style="1" customWidth="1"/>
    <col min="11011" max="11011" width="8.140625" style="1" customWidth="1"/>
    <col min="11012" max="11012" width="23.85546875" style="1" customWidth="1"/>
    <col min="11013" max="11013" width="18.28515625" style="1" customWidth="1"/>
    <col min="11014" max="11014" width="23.28515625" style="1" customWidth="1"/>
    <col min="11015" max="11015" width="23" style="1" customWidth="1"/>
    <col min="11016" max="11016" width="21.7109375" style="1" customWidth="1"/>
    <col min="11017" max="11017" width="13.85546875" style="1" customWidth="1"/>
    <col min="11018" max="11018" width="20.85546875" style="1" customWidth="1"/>
    <col min="11019" max="11019" width="14.140625" style="1" customWidth="1"/>
    <col min="11020" max="11020" width="20.7109375" style="1" customWidth="1"/>
    <col min="11021" max="11021" width="28.28515625" style="1" customWidth="1"/>
    <col min="11022" max="11022" width="16.85546875" style="1" customWidth="1"/>
    <col min="11023" max="11023" width="19.140625" style="1" customWidth="1"/>
    <col min="11024" max="11024" width="13.5703125" style="1" customWidth="1"/>
    <col min="11025" max="11025" width="18.5703125" style="1" customWidth="1"/>
    <col min="11026" max="11026" width="15.7109375" style="1" customWidth="1"/>
    <col min="11027" max="11027" width="18.140625" style="1" customWidth="1"/>
    <col min="11028" max="11028" width="17" style="1" customWidth="1"/>
    <col min="11029" max="11029" width="11.85546875" style="1" customWidth="1"/>
    <col min="11030" max="11030" width="9.28515625" style="1" customWidth="1"/>
    <col min="11031" max="11031" width="16.28515625" style="1" customWidth="1"/>
    <col min="11032" max="11032" width="9.5703125" style="1" customWidth="1"/>
    <col min="11033" max="11033" width="10.5703125" style="1" customWidth="1"/>
    <col min="11034" max="11034" width="16.140625" style="1" customWidth="1"/>
    <col min="11035" max="11035" width="9.85546875" style="1" customWidth="1"/>
    <col min="11036" max="11036" width="23.85546875" style="1" customWidth="1"/>
    <col min="11037" max="11037" width="23.5703125" style="1" customWidth="1"/>
    <col min="11038" max="11038" width="27.42578125" style="1" customWidth="1"/>
    <col min="11039" max="11039" width="17.28515625" style="1" customWidth="1"/>
    <col min="11040" max="11040" width="11.85546875" style="1" customWidth="1"/>
    <col min="11041" max="11264" width="11.42578125" style="1"/>
    <col min="11265" max="11265" width="2.7109375" style="1" customWidth="1"/>
    <col min="11266" max="11266" width="13" style="1" customWidth="1"/>
    <col min="11267" max="11267" width="8.140625" style="1" customWidth="1"/>
    <col min="11268" max="11268" width="23.85546875" style="1" customWidth="1"/>
    <col min="11269" max="11269" width="18.28515625" style="1" customWidth="1"/>
    <col min="11270" max="11270" width="23.28515625" style="1" customWidth="1"/>
    <col min="11271" max="11271" width="23" style="1" customWidth="1"/>
    <col min="11272" max="11272" width="21.7109375" style="1" customWidth="1"/>
    <col min="11273" max="11273" width="13.85546875" style="1" customWidth="1"/>
    <col min="11274" max="11274" width="20.85546875" style="1" customWidth="1"/>
    <col min="11275" max="11275" width="14.140625" style="1" customWidth="1"/>
    <col min="11276" max="11276" width="20.7109375" style="1" customWidth="1"/>
    <col min="11277" max="11277" width="28.28515625" style="1" customWidth="1"/>
    <col min="11278" max="11278" width="16.85546875" style="1" customWidth="1"/>
    <col min="11279" max="11279" width="19.140625" style="1" customWidth="1"/>
    <col min="11280" max="11280" width="13.5703125" style="1" customWidth="1"/>
    <col min="11281" max="11281" width="18.5703125" style="1" customWidth="1"/>
    <col min="11282" max="11282" width="15.7109375" style="1" customWidth="1"/>
    <col min="11283" max="11283" width="18.140625" style="1" customWidth="1"/>
    <col min="11284" max="11284" width="17" style="1" customWidth="1"/>
    <col min="11285" max="11285" width="11.85546875" style="1" customWidth="1"/>
    <col min="11286" max="11286" width="9.28515625" style="1" customWidth="1"/>
    <col min="11287" max="11287" width="16.28515625" style="1" customWidth="1"/>
    <col min="11288" max="11288" width="9.5703125" style="1" customWidth="1"/>
    <col min="11289" max="11289" width="10.5703125" style="1" customWidth="1"/>
    <col min="11290" max="11290" width="16.140625" style="1" customWidth="1"/>
    <col min="11291" max="11291" width="9.85546875" style="1" customWidth="1"/>
    <col min="11292" max="11292" width="23.85546875" style="1" customWidth="1"/>
    <col min="11293" max="11293" width="23.5703125" style="1" customWidth="1"/>
    <col min="11294" max="11294" width="27.42578125" style="1" customWidth="1"/>
    <col min="11295" max="11295" width="17.28515625" style="1" customWidth="1"/>
    <col min="11296" max="11296" width="11.85546875" style="1" customWidth="1"/>
    <col min="11297" max="11520" width="11.42578125" style="1"/>
    <col min="11521" max="11521" width="2.7109375" style="1" customWidth="1"/>
    <col min="11522" max="11522" width="13" style="1" customWidth="1"/>
    <col min="11523" max="11523" width="8.140625" style="1" customWidth="1"/>
    <col min="11524" max="11524" width="23.85546875" style="1" customWidth="1"/>
    <col min="11525" max="11525" width="18.28515625" style="1" customWidth="1"/>
    <col min="11526" max="11526" width="23.28515625" style="1" customWidth="1"/>
    <col min="11527" max="11527" width="23" style="1" customWidth="1"/>
    <col min="11528" max="11528" width="21.7109375" style="1" customWidth="1"/>
    <col min="11529" max="11529" width="13.85546875" style="1" customWidth="1"/>
    <col min="11530" max="11530" width="20.85546875" style="1" customWidth="1"/>
    <col min="11531" max="11531" width="14.140625" style="1" customWidth="1"/>
    <col min="11532" max="11532" width="20.7109375" style="1" customWidth="1"/>
    <col min="11533" max="11533" width="28.28515625" style="1" customWidth="1"/>
    <col min="11534" max="11534" width="16.85546875" style="1" customWidth="1"/>
    <col min="11535" max="11535" width="19.140625" style="1" customWidth="1"/>
    <col min="11536" max="11536" width="13.5703125" style="1" customWidth="1"/>
    <col min="11537" max="11537" width="18.5703125" style="1" customWidth="1"/>
    <col min="11538" max="11538" width="15.7109375" style="1" customWidth="1"/>
    <col min="11539" max="11539" width="18.140625" style="1" customWidth="1"/>
    <col min="11540" max="11540" width="17" style="1" customWidth="1"/>
    <col min="11541" max="11541" width="11.85546875" style="1" customWidth="1"/>
    <col min="11542" max="11542" width="9.28515625" style="1" customWidth="1"/>
    <col min="11543" max="11543" width="16.28515625" style="1" customWidth="1"/>
    <col min="11544" max="11544" width="9.5703125" style="1" customWidth="1"/>
    <col min="11545" max="11545" width="10.5703125" style="1" customWidth="1"/>
    <col min="11546" max="11546" width="16.140625" style="1" customWidth="1"/>
    <col min="11547" max="11547" width="9.85546875" style="1" customWidth="1"/>
    <col min="11548" max="11548" width="23.85546875" style="1" customWidth="1"/>
    <col min="11549" max="11549" width="23.5703125" style="1" customWidth="1"/>
    <col min="11550" max="11550" width="27.42578125" style="1" customWidth="1"/>
    <col min="11551" max="11551" width="17.28515625" style="1" customWidth="1"/>
    <col min="11552" max="11552" width="11.85546875" style="1" customWidth="1"/>
    <col min="11553" max="11776" width="11.42578125" style="1"/>
    <col min="11777" max="11777" width="2.7109375" style="1" customWidth="1"/>
    <col min="11778" max="11778" width="13" style="1" customWidth="1"/>
    <col min="11779" max="11779" width="8.140625" style="1" customWidth="1"/>
    <col min="11780" max="11780" width="23.85546875" style="1" customWidth="1"/>
    <col min="11781" max="11781" width="18.28515625" style="1" customWidth="1"/>
    <col min="11782" max="11782" width="23.28515625" style="1" customWidth="1"/>
    <col min="11783" max="11783" width="23" style="1" customWidth="1"/>
    <col min="11784" max="11784" width="21.7109375" style="1" customWidth="1"/>
    <col min="11785" max="11785" width="13.85546875" style="1" customWidth="1"/>
    <col min="11786" max="11786" width="20.85546875" style="1" customWidth="1"/>
    <col min="11787" max="11787" width="14.140625" style="1" customWidth="1"/>
    <col min="11788" max="11788" width="20.7109375" style="1" customWidth="1"/>
    <col min="11789" max="11789" width="28.28515625" style="1" customWidth="1"/>
    <col min="11790" max="11790" width="16.85546875" style="1" customWidth="1"/>
    <col min="11791" max="11791" width="19.140625" style="1" customWidth="1"/>
    <col min="11792" max="11792" width="13.5703125" style="1" customWidth="1"/>
    <col min="11793" max="11793" width="18.5703125" style="1" customWidth="1"/>
    <col min="11794" max="11794" width="15.7109375" style="1" customWidth="1"/>
    <col min="11795" max="11795" width="18.140625" style="1" customWidth="1"/>
    <col min="11796" max="11796" width="17" style="1" customWidth="1"/>
    <col min="11797" max="11797" width="11.85546875" style="1" customWidth="1"/>
    <col min="11798" max="11798" width="9.28515625" style="1" customWidth="1"/>
    <col min="11799" max="11799" width="16.28515625" style="1" customWidth="1"/>
    <col min="11800" max="11800" width="9.5703125" style="1" customWidth="1"/>
    <col min="11801" max="11801" width="10.5703125" style="1" customWidth="1"/>
    <col min="11802" max="11802" width="16.140625" style="1" customWidth="1"/>
    <col min="11803" max="11803" width="9.85546875" style="1" customWidth="1"/>
    <col min="11804" max="11804" width="23.85546875" style="1" customWidth="1"/>
    <col min="11805" max="11805" width="23.5703125" style="1" customWidth="1"/>
    <col min="11806" max="11806" width="27.42578125" style="1" customWidth="1"/>
    <col min="11807" max="11807" width="17.28515625" style="1" customWidth="1"/>
    <col min="11808" max="11808" width="11.85546875" style="1" customWidth="1"/>
    <col min="11809" max="12032" width="11.42578125" style="1"/>
    <col min="12033" max="12033" width="2.7109375" style="1" customWidth="1"/>
    <col min="12034" max="12034" width="13" style="1" customWidth="1"/>
    <col min="12035" max="12035" width="8.140625" style="1" customWidth="1"/>
    <col min="12036" max="12036" width="23.85546875" style="1" customWidth="1"/>
    <col min="12037" max="12037" width="18.28515625" style="1" customWidth="1"/>
    <col min="12038" max="12038" width="23.28515625" style="1" customWidth="1"/>
    <col min="12039" max="12039" width="23" style="1" customWidth="1"/>
    <col min="12040" max="12040" width="21.7109375" style="1" customWidth="1"/>
    <col min="12041" max="12041" width="13.85546875" style="1" customWidth="1"/>
    <col min="12042" max="12042" width="20.85546875" style="1" customWidth="1"/>
    <col min="12043" max="12043" width="14.140625" style="1" customWidth="1"/>
    <col min="12044" max="12044" width="20.7109375" style="1" customWidth="1"/>
    <col min="12045" max="12045" width="28.28515625" style="1" customWidth="1"/>
    <col min="12046" max="12046" width="16.85546875" style="1" customWidth="1"/>
    <col min="12047" max="12047" width="19.140625" style="1" customWidth="1"/>
    <col min="12048" max="12048" width="13.5703125" style="1" customWidth="1"/>
    <col min="12049" max="12049" width="18.5703125" style="1" customWidth="1"/>
    <col min="12050" max="12050" width="15.7109375" style="1" customWidth="1"/>
    <col min="12051" max="12051" width="18.140625" style="1" customWidth="1"/>
    <col min="12052" max="12052" width="17" style="1" customWidth="1"/>
    <col min="12053" max="12053" width="11.85546875" style="1" customWidth="1"/>
    <col min="12054" max="12054" width="9.28515625" style="1" customWidth="1"/>
    <col min="12055" max="12055" width="16.28515625" style="1" customWidth="1"/>
    <col min="12056" max="12056" width="9.5703125" style="1" customWidth="1"/>
    <col min="12057" max="12057" width="10.5703125" style="1" customWidth="1"/>
    <col min="12058" max="12058" width="16.140625" style="1" customWidth="1"/>
    <col min="12059" max="12059" width="9.85546875" style="1" customWidth="1"/>
    <col min="12060" max="12060" width="23.85546875" style="1" customWidth="1"/>
    <col min="12061" max="12061" width="23.5703125" style="1" customWidth="1"/>
    <col min="12062" max="12062" width="27.42578125" style="1" customWidth="1"/>
    <col min="12063" max="12063" width="17.28515625" style="1" customWidth="1"/>
    <col min="12064" max="12064" width="11.85546875" style="1" customWidth="1"/>
    <col min="12065" max="12288" width="11.42578125" style="1"/>
    <col min="12289" max="12289" width="2.7109375" style="1" customWidth="1"/>
    <col min="12290" max="12290" width="13" style="1" customWidth="1"/>
    <col min="12291" max="12291" width="8.140625" style="1" customWidth="1"/>
    <col min="12292" max="12292" width="23.85546875" style="1" customWidth="1"/>
    <col min="12293" max="12293" width="18.28515625" style="1" customWidth="1"/>
    <col min="12294" max="12294" width="23.28515625" style="1" customWidth="1"/>
    <col min="12295" max="12295" width="23" style="1" customWidth="1"/>
    <col min="12296" max="12296" width="21.7109375" style="1" customWidth="1"/>
    <col min="12297" max="12297" width="13.85546875" style="1" customWidth="1"/>
    <col min="12298" max="12298" width="20.85546875" style="1" customWidth="1"/>
    <col min="12299" max="12299" width="14.140625" style="1" customWidth="1"/>
    <col min="12300" max="12300" width="20.7109375" style="1" customWidth="1"/>
    <col min="12301" max="12301" width="28.28515625" style="1" customWidth="1"/>
    <col min="12302" max="12302" width="16.85546875" style="1" customWidth="1"/>
    <col min="12303" max="12303" width="19.140625" style="1" customWidth="1"/>
    <col min="12304" max="12304" width="13.5703125" style="1" customWidth="1"/>
    <col min="12305" max="12305" width="18.5703125" style="1" customWidth="1"/>
    <col min="12306" max="12306" width="15.7109375" style="1" customWidth="1"/>
    <col min="12307" max="12307" width="18.140625" style="1" customWidth="1"/>
    <col min="12308" max="12308" width="17" style="1" customWidth="1"/>
    <col min="12309" max="12309" width="11.85546875" style="1" customWidth="1"/>
    <col min="12310" max="12310" width="9.28515625" style="1" customWidth="1"/>
    <col min="12311" max="12311" width="16.28515625" style="1" customWidth="1"/>
    <col min="12312" max="12312" width="9.5703125" style="1" customWidth="1"/>
    <col min="12313" max="12313" width="10.5703125" style="1" customWidth="1"/>
    <col min="12314" max="12314" width="16.140625" style="1" customWidth="1"/>
    <col min="12315" max="12315" width="9.85546875" style="1" customWidth="1"/>
    <col min="12316" max="12316" width="23.85546875" style="1" customWidth="1"/>
    <col min="12317" max="12317" width="23.5703125" style="1" customWidth="1"/>
    <col min="12318" max="12318" width="27.42578125" style="1" customWidth="1"/>
    <col min="12319" max="12319" width="17.28515625" style="1" customWidth="1"/>
    <col min="12320" max="12320" width="11.85546875" style="1" customWidth="1"/>
    <col min="12321" max="12544" width="11.42578125" style="1"/>
    <col min="12545" max="12545" width="2.7109375" style="1" customWidth="1"/>
    <col min="12546" max="12546" width="13" style="1" customWidth="1"/>
    <col min="12547" max="12547" width="8.140625" style="1" customWidth="1"/>
    <col min="12548" max="12548" width="23.85546875" style="1" customWidth="1"/>
    <col min="12549" max="12549" width="18.28515625" style="1" customWidth="1"/>
    <col min="12550" max="12550" width="23.28515625" style="1" customWidth="1"/>
    <col min="12551" max="12551" width="23" style="1" customWidth="1"/>
    <col min="12552" max="12552" width="21.7109375" style="1" customWidth="1"/>
    <col min="12553" max="12553" width="13.85546875" style="1" customWidth="1"/>
    <col min="12554" max="12554" width="20.85546875" style="1" customWidth="1"/>
    <col min="12555" max="12555" width="14.140625" style="1" customWidth="1"/>
    <col min="12556" max="12556" width="20.7109375" style="1" customWidth="1"/>
    <col min="12557" max="12557" width="28.28515625" style="1" customWidth="1"/>
    <col min="12558" max="12558" width="16.85546875" style="1" customWidth="1"/>
    <col min="12559" max="12559" width="19.140625" style="1" customWidth="1"/>
    <col min="12560" max="12560" width="13.5703125" style="1" customWidth="1"/>
    <col min="12561" max="12561" width="18.5703125" style="1" customWidth="1"/>
    <col min="12562" max="12562" width="15.7109375" style="1" customWidth="1"/>
    <col min="12563" max="12563" width="18.140625" style="1" customWidth="1"/>
    <col min="12564" max="12564" width="17" style="1" customWidth="1"/>
    <col min="12565" max="12565" width="11.85546875" style="1" customWidth="1"/>
    <col min="12566" max="12566" width="9.28515625" style="1" customWidth="1"/>
    <col min="12567" max="12567" width="16.28515625" style="1" customWidth="1"/>
    <col min="12568" max="12568" width="9.5703125" style="1" customWidth="1"/>
    <col min="12569" max="12569" width="10.5703125" style="1" customWidth="1"/>
    <col min="12570" max="12570" width="16.140625" style="1" customWidth="1"/>
    <col min="12571" max="12571" width="9.85546875" style="1" customWidth="1"/>
    <col min="12572" max="12572" width="23.85546875" style="1" customWidth="1"/>
    <col min="12573" max="12573" width="23.5703125" style="1" customWidth="1"/>
    <col min="12574" max="12574" width="27.42578125" style="1" customWidth="1"/>
    <col min="12575" max="12575" width="17.28515625" style="1" customWidth="1"/>
    <col min="12576" max="12576" width="11.85546875" style="1" customWidth="1"/>
    <col min="12577" max="12800" width="11.42578125" style="1"/>
    <col min="12801" max="12801" width="2.7109375" style="1" customWidth="1"/>
    <col min="12802" max="12802" width="13" style="1" customWidth="1"/>
    <col min="12803" max="12803" width="8.140625" style="1" customWidth="1"/>
    <col min="12804" max="12804" width="23.85546875" style="1" customWidth="1"/>
    <col min="12805" max="12805" width="18.28515625" style="1" customWidth="1"/>
    <col min="12806" max="12806" width="23.28515625" style="1" customWidth="1"/>
    <col min="12807" max="12807" width="23" style="1" customWidth="1"/>
    <col min="12808" max="12808" width="21.7109375" style="1" customWidth="1"/>
    <col min="12809" max="12809" width="13.85546875" style="1" customWidth="1"/>
    <col min="12810" max="12810" width="20.85546875" style="1" customWidth="1"/>
    <col min="12811" max="12811" width="14.140625" style="1" customWidth="1"/>
    <col min="12812" max="12812" width="20.7109375" style="1" customWidth="1"/>
    <col min="12813" max="12813" width="28.28515625" style="1" customWidth="1"/>
    <col min="12814" max="12814" width="16.85546875" style="1" customWidth="1"/>
    <col min="12815" max="12815" width="19.140625" style="1" customWidth="1"/>
    <col min="12816" max="12816" width="13.5703125" style="1" customWidth="1"/>
    <col min="12817" max="12817" width="18.5703125" style="1" customWidth="1"/>
    <col min="12818" max="12818" width="15.7109375" style="1" customWidth="1"/>
    <col min="12819" max="12819" width="18.140625" style="1" customWidth="1"/>
    <col min="12820" max="12820" width="17" style="1" customWidth="1"/>
    <col min="12821" max="12821" width="11.85546875" style="1" customWidth="1"/>
    <col min="12822" max="12822" width="9.28515625" style="1" customWidth="1"/>
    <col min="12823" max="12823" width="16.28515625" style="1" customWidth="1"/>
    <col min="12824" max="12824" width="9.5703125" style="1" customWidth="1"/>
    <col min="12825" max="12825" width="10.5703125" style="1" customWidth="1"/>
    <col min="12826" max="12826" width="16.140625" style="1" customWidth="1"/>
    <col min="12827" max="12827" width="9.85546875" style="1" customWidth="1"/>
    <col min="12828" max="12828" width="23.85546875" style="1" customWidth="1"/>
    <col min="12829" max="12829" width="23.5703125" style="1" customWidth="1"/>
    <col min="12830" max="12830" width="27.42578125" style="1" customWidth="1"/>
    <col min="12831" max="12831" width="17.28515625" style="1" customWidth="1"/>
    <col min="12832" max="12832" width="11.85546875" style="1" customWidth="1"/>
    <col min="12833" max="13056" width="11.42578125" style="1"/>
    <col min="13057" max="13057" width="2.7109375" style="1" customWidth="1"/>
    <col min="13058" max="13058" width="13" style="1" customWidth="1"/>
    <col min="13059" max="13059" width="8.140625" style="1" customWidth="1"/>
    <col min="13060" max="13060" width="23.85546875" style="1" customWidth="1"/>
    <col min="13061" max="13061" width="18.28515625" style="1" customWidth="1"/>
    <col min="13062" max="13062" width="23.28515625" style="1" customWidth="1"/>
    <col min="13063" max="13063" width="23" style="1" customWidth="1"/>
    <col min="13064" max="13064" width="21.7109375" style="1" customWidth="1"/>
    <col min="13065" max="13065" width="13.85546875" style="1" customWidth="1"/>
    <col min="13066" max="13066" width="20.85546875" style="1" customWidth="1"/>
    <col min="13067" max="13067" width="14.140625" style="1" customWidth="1"/>
    <col min="13068" max="13068" width="20.7109375" style="1" customWidth="1"/>
    <col min="13069" max="13069" width="28.28515625" style="1" customWidth="1"/>
    <col min="13070" max="13070" width="16.85546875" style="1" customWidth="1"/>
    <col min="13071" max="13071" width="19.140625" style="1" customWidth="1"/>
    <col min="13072" max="13072" width="13.5703125" style="1" customWidth="1"/>
    <col min="13073" max="13073" width="18.5703125" style="1" customWidth="1"/>
    <col min="13074" max="13074" width="15.7109375" style="1" customWidth="1"/>
    <col min="13075" max="13075" width="18.140625" style="1" customWidth="1"/>
    <col min="13076" max="13076" width="17" style="1" customWidth="1"/>
    <col min="13077" max="13077" width="11.85546875" style="1" customWidth="1"/>
    <col min="13078" max="13078" width="9.28515625" style="1" customWidth="1"/>
    <col min="13079" max="13079" width="16.28515625" style="1" customWidth="1"/>
    <col min="13080" max="13080" width="9.5703125" style="1" customWidth="1"/>
    <col min="13081" max="13081" width="10.5703125" style="1" customWidth="1"/>
    <col min="13082" max="13082" width="16.140625" style="1" customWidth="1"/>
    <col min="13083" max="13083" width="9.85546875" style="1" customWidth="1"/>
    <col min="13084" max="13084" width="23.85546875" style="1" customWidth="1"/>
    <col min="13085" max="13085" width="23.5703125" style="1" customWidth="1"/>
    <col min="13086" max="13086" width="27.42578125" style="1" customWidth="1"/>
    <col min="13087" max="13087" width="17.28515625" style="1" customWidth="1"/>
    <col min="13088" max="13088" width="11.85546875" style="1" customWidth="1"/>
    <col min="13089" max="13312" width="11.42578125" style="1"/>
    <col min="13313" max="13313" width="2.7109375" style="1" customWidth="1"/>
    <col min="13314" max="13314" width="13" style="1" customWidth="1"/>
    <col min="13315" max="13315" width="8.140625" style="1" customWidth="1"/>
    <col min="13316" max="13316" width="23.85546875" style="1" customWidth="1"/>
    <col min="13317" max="13317" width="18.28515625" style="1" customWidth="1"/>
    <col min="13318" max="13318" width="23.28515625" style="1" customWidth="1"/>
    <col min="13319" max="13319" width="23" style="1" customWidth="1"/>
    <col min="13320" max="13320" width="21.7109375" style="1" customWidth="1"/>
    <col min="13321" max="13321" width="13.85546875" style="1" customWidth="1"/>
    <col min="13322" max="13322" width="20.85546875" style="1" customWidth="1"/>
    <col min="13323" max="13323" width="14.140625" style="1" customWidth="1"/>
    <col min="13324" max="13324" width="20.7109375" style="1" customWidth="1"/>
    <col min="13325" max="13325" width="28.28515625" style="1" customWidth="1"/>
    <col min="13326" max="13326" width="16.85546875" style="1" customWidth="1"/>
    <col min="13327" max="13327" width="19.140625" style="1" customWidth="1"/>
    <col min="13328" max="13328" width="13.5703125" style="1" customWidth="1"/>
    <col min="13329" max="13329" width="18.5703125" style="1" customWidth="1"/>
    <col min="13330" max="13330" width="15.7109375" style="1" customWidth="1"/>
    <col min="13331" max="13331" width="18.140625" style="1" customWidth="1"/>
    <col min="13332" max="13332" width="17" style="1" customWidth="1"/>
    <col min="13333" max="13333" width="11.85546875" style="1" customWidth="1"/>
    <col min="13334" max="13334" width="9.28515625" style="1" customWidth="1"/>
    <col min="13335" max="13335" width="16.28515625" style="1" customWidth="1"/>
    <col min="13336" max="13336" width="9.5703125" style="1" customWidth="1"/>
    <col min="13337" max="13337" width="10.5703125" style="1" customWidth="1"/>
    <col min="13338" max="13338" width="16.140625" style="1" customWidth="1"/>
    <col min="13339" max="13339" width="9.85546875" style="1" customWidth="1"/>
    <col min="13340" max="13340" width="23.85546875" style="1" customWidth="1"/>
    <col min="13341" max="13341" width="23.5703125" style="1" customWidth="1"/>
    <col min="13342" max="13342" width="27.42578125" style="1" customWidth="1"/>
    <col min="13343" max="13343" width="17.28515625" style="1" customWidth="1"/>
    <col min="13344" max="13344" width="11.85546875" style="1" customWidth="1"/>
    <col min="13345" max="13568" width="11.42578125" style="1"/>
    <col min="13569" max="13569" width="2.7109375" style="1" customWidth="1"/>
    <col min="13570" max="13570" width="13" style="1" customWidth="1"/>
    <col min="13571" max="13571" width="8.140625" style="1" customWidth="1"/>
    <col min="13572" max="13572" width="23.85546875" style="1" customWidth="1"/>
    <col min="13573" max="13573" width="18.28515625" style="1" customWidth="1"/>
    <col min="13574" max="13574" width="23.28515625" style="1" customWidth="1"/>
    <col min="13575" max="13575" width="23" style="1" customWidth="1"/>
    <col min="13576" max="13576" width="21.7109375" style="1" customWidth="1"/>
    <col min="13577" max="13577" width="13.85546875" style="1" customWidth="1"/>
    <col min="13578" max="13578" width="20.85546875" style="1" customWidth="1"/>
    <col min="13579" max="13579" width="14.140625" style="1" customWidth="1"/>
    <col min="13580" max="13580" width="20.7109375" style="1" customWidth="1"/>
    <col min="13581" max="13581" width="28.28515625" style="1" customWidth="1"/>
    <col min="13582" max="13582" width="16.85546875" style="1" customWidth="1"/>
    <col min="13583" max="13583" width="19.140625" style="1" customWidth="1"/>
    <col min="13584" max="13584" width="13.5703125" style="1" customWidth="1"/>
    <col min="13585" max="13585" width="18.5703125" style="1" customWidth="1"/>
    <col min="13586" max="13586" width="15.7109375" style="1" customWidth="1"/>
    <col min="13587" max="13587" width="18.140625" style="1" customWidth="1"/>
    <col min="13588" max="13588" width="17" style="1" customWidth="1"/>
    <col min="13589" max="13589" width="11.85546875" style="1" customWidth="1"/>
    <col min="13590" max="13590" width="9.28515625" style="1" customWidth="1"/>
    <col min="13591" max="13591" width="16.28515625" style="1" customWidth="1"/>
    <col min="13592" max="13592" width="9.5703125" style="1" customWidth="1"/>
    <col min="13593" max="13593" width="10.5703125" style="1" customWidth="1"/>
    <col min="13594" max="13594" width="16.140625" style="1" customWidth="1"/>
    <col min="13595" max="13595" width="9.85546875" style="1" customWidth="1"/>
    <col min="13596" max="13596" width="23.85546875" style="1" customWidth="1"/>
    <col min="13597" max="13597" width="23.5703125" style="1" customWidth="1"/>
    <col min="13598" max="13598" width="27.42578125" style="1" customWidth="1"/>
    <col min="13599" max="13599" width="17.28515625" style="1" customWidth="1"/>
    <col min="13600" max="13600" width="11.85546875" style="1" customWidth="1"/>
    <col min="13601" max="13824" width="11.42578125" style="1"/>
    <col min="13825" max="13825" width="2.7109375" style="1" customWidth="1"/>
    <col min="13826" max="13826" width="13" style="1" customWidth="1"/>
    <col min="13827" max="13827" width="8.140625" style="1" customWidth="1"/>
    <col min="13828" max="13828" width="23.85546875" style="1" customWidth="1"/>
    <col min="13829" max="13829" width="18.28515625" style="1" customWidth="1"/>
    <col min="13830" max="13830" width="23.28515625" style="1" customWidth="1"/>
    <col min="13831" max="13831" width="23" style="1" customWidth="1"/>
    <col min="13832" max="13832" width="21.7109375" style="1" customWidth="1"/>
    <col min="13833" max="13833" width="13.85546875" style="1" customWidth="1"/>
    <col min="13834" max="13834" width="20.85546875" style="1" customWidth="1"/>
    <col min="13835" max="13835" width="14.140625" style="1" customWidth="1"/>
    <col min="13836" max="13836" width="20.7109375" style="1" customWidth="1"/>
    <col min="13837" max="13837" width="28.28515625" style="1" customWidth="1"/>
    <col min="13838" max="13838" width="16.85546875" style="1" customWidth="1"/>
    <col min="13839" max="13839" width="19.140625" style="1" customWidth="1"/>
    <col min="13840" max="13840" width="13.5703125" style="1" customWidth="1"/>
    <col min="13841" max="13841" width="18.5703125" style="1" customWidth="1"/>
    <col min="13842" max="13842" width="15.7109375" style="1" customWidth="1"/>
    <col min="13843" max="13843" width="18.140625" style="1" customWidth="1"/>
    <col min="13844" max="13844" width="17" style="1" customWidth="1"/>
    <col min="13845" max="13845" width="11.85546875" style="1" customWidth="1"/>
    <col min="13846" max="13846" width="9.28515625" style="1" customWidth="1"/>
    <col min="13847" max="13847" width="16.28515625" style="1" customWidth="1"/>
    <col min="13848" max="13848" width="9.5703125" style="1" customWidth="1"/>
    <col min="13849" max="13849" width="10.5703125" style="1" customWidth="1"/>
    <col min="13850" max="13850" width="16.140625" style="1" customWidth="1"/>
    <col min="13851" max="13851" width="9.85546875" style="1" customWidth="1"/>
    <col min="13852" max="13852" width="23.85546875" style="1" customWidth="1"/>
    <col min="13853" max="13853" width="23.5703125" style="1" customWidth="1"/>
    <col min="13854" max="13854" width="27.42578125" style="1" customWidth="1"/>
    <col min="13855" max="13855" width="17.28515625" style="1" customWidth="1"/>
    <col min="13856" max="13856" width="11.85546875" style="1" customWidth="1"/>
    <col min="13857" max="14080" width="11.42578125" style="1"/>
    <col min="14081" max="14081" width="2.7109375" style="1" customWidth="1"/>
    <col min="14082" max="14082" width="13" style="1" customWidth="1"/>
    <col min="14083" max="14083" width="8.140625" style="1" customWidth="1"/>
    <col min="14084" max="14084" width="23.85546875" style="1" customWidth="1"/>
    <col min="14085" max="14085" width="18.28515625" style="1" customWidth="1"/>
    <col min="14086" max="14086" width="23.28515625" style="1" customWidth="1"/>
    <col min="14087" max="14087" width="23" style="1" customWidth="1"/>
    <col min="14088" max="14088" width="21.7109375" style="1" customWidth="1"/>
    <col min="14089" max="14089" width="13.85546875" style="1" customWidth="1"/>
    <col min="14090" max="14090" width="20.85546875" style="1" customWidth="1"/>
    <col min="14091" max="14091" width="14.140625" style="1" customWidth="1"/>
    <col min="14092" max="14092" width="20.7109375" style="1" customWidth="1"/>
    <col min="14093" max="14093" width="28.28515625" style="1" customWidth="1"/>
    <col min="14094" max="14094" width="16.85546875" style="1" customWidth="1"/>
    <col min="14095" max="14095" width="19.140625" style="1" customWidth="1"/>
    <col min="14096" max="14096" width="13.5703125" style="1" customWidth="1"/>
    <col min="14097" max="14097" width="18.5703125" style="1" customWidth="1"/>
    <col min="14098" max="14098" width="15.7109375" style="1" customWidth="1"/>
    <col min="14099" max="14099" width="18.140625" style="1" customWidth="1"/>
    <col min="14100" max="14100" width="17" style="1" customWidth="1"/>
    <col min="14101" max="14101" width="11.85546875" style="1" customWidth="1"/>
    <col min="14102" max="14102" width="9.28515625" style="1" customWidth="1"/>
    <col min="14103" max="14103" width="16.28515625" style="1" customWidth="1"/>
    <col min="14104" max="14104" width="9.5703125" style="1" customWidth="1"/>
    <col min="14105" max="14105" width="10.5703125" style="1" customWidth="1"/>
    <col min="14106" max="14106" width="16.140625" style="1" customWidth="1"/>
    <col min="14107" max="14107" width="9.85546875" style="1" customWidth="1"/>
    <col min="14108" max="14108" width="23.85546875" style="1" customWidth="1"/>
    <col min="14109" max="14109" width="23.5703125" style="1" customWidth="1"/>
    <col min="14110" max="14110" width="27.42578125" style="1" customWidth="1"/>
    <col min="14111" max="14111" width="17.28515625" style="1" customWidth="1"/>
    <col min="14112" max="14112" width="11.85546875" style="1" customWidth="1"/>
    <col min="14113" max="14336" width="11.42578125" style="1"/>
    <col min="14337" max="14337" width="2.7109375" style="1" customWidth="1"/>
    <col min="14338" max="14338" width="13" style="1" customWidth="1"/>
    <col min="14339" max="14339" width="8.140625" style="1" customWidth="1"/>
    <col min="14340" max="14340" width="23.85546875" style="1" customWidth="1"/>
    <col min="14341" max="14341" width="18.28515625" style="1" customWidth="1"/>
    <col min="14342" max="14342" width="23.28515625" style="1" customWidth="1"/>
    <col min="14343" max="14343" width="23" style="1" customWidth="1"/>
    <col min="14344" max="14344" width="21.7109375" style="1" customWidth="1"/>
    <col min="14345" max="14345" width="13.85546875" style="1" customWidth="1"/>
    <col min="14346" max="14346" width="20.85546875" style="1" customWidth="1"/>
    <col min="14347" max="14347" width="14.140625" style="1" customWidth="1"/>
    <col min="14348" max="14348" width="20.7109375" style="1" customWidth="1"/>
    <col min="14349" max="14349" width="28.28515625" style="1" customWidth="1"/>
    <col min="14350" max="14350" width="16.85546875" style="1" customWidth="1"/>
    <col min="14351" max="14351" width="19.140625" style="1" customWidth="1"/>
    <col min="14352" max="14352" width="13.5703125" style="1" customWidth="1"/>
    <col min="14353" max="14353" width="18.5703125" style="1" customWidth="1"/>
    <col min="14354" max="14354" width="15.7109375" style="1" customWidth="1"/>
    <col min="14355" max="14355" width="18.140625" style="1" customWidth="1"/>
    <col min="14356" max="14356" width="17" style="1" customWidth="1"/>
    <col min="14357" max="14357" width="11.85546875" style="1" customWidth="1"/>
    <col min="14358" max="14358" width="9.28515625" style="1" customWidth="1"/>
    <col min="14359" max="14359" width="16.28515625" style="1" customWidth="1"/>
    <col min="14360" max="14360" width="9.5703125" style="1" customWidth="1"/>
    <col min="14361" max="14361" width="10.5703125" style="1" customWidth="1"/>
    <col min="14362" max="14362" width="16.140625" style="1" customWidth="1"/>
    <col min="14363" max="14363" width="9.85546875" style="1" customWidth="1"/>
    <col min="14364" max="14364" width="23.85546875" style="1" customWidth="1"/>
    <col min="14365" max="14365" width="23.5703125" style="1" customWidth="1"/>
    <col min="14366" max="14366" width="27.42578125" style="1" customWidth="1"/>
    <col min="14367" max="14367" width="17.28515625" style="1" customWidth="1"/>
    <col min="14368" max="14368" width="11.85546875" style="1" customWidth="1"/>
    <col min="14369" max="14592" width="11.42578125" style="1"/>
    <col min="14593" max="14593" width="2.7109375" style="1" customWidth="1"/>
    <col min="14594" max="14594" width="13" style="1" customWidth="1"/>
    <col min="14595" max="14595" width="8.140625" style="1" customWidth="1"/>
    <col min="14596" max="14596" width="23.85546875" style="1" customWidth="1"/>
    <col min="14597" max="14597" width="18.28515625" style="1" customWidth="1"/>
    <col min="14598" max="14598" width="23.28515625" style="1" customWidth="1"/>
    <col min="14599" max="14599" width="23" style="1" customWidth="1"/>
    <col min="14600" max="14600" width="21.7109375" style="1" customWidth="1"/>
    <col min="14601" max="14601" width="13.85546875" style="1" customWidth="1"/>
    <col min="14602" max="14602" width="20.85546875" style="1" customWidth="1"/>
    <col min="14603" max="14603" width="14.140625" style="1" customWidth="1"/>
    <col min="14604" max="14604" width="20.7109375" style="1" customWidth="1"/>
    <col min="14605" max="14605" width="28.28515625" style="1" customWidth="1"/>
    <col min="14606" max="14606" width="16.85546875" style="1" customWidth="1"/>
    <col min="14607" max="14607" width="19.140625" style="1" customWidth="1"/>
    <col min="14608" max="14608" width="13.5703125" style="1" customWidth="1"/>
    <col min="14609" max="14609" width="18.5703125" style="1" customWidth="1"/>
    <col min="14610" max="14610" width="15.7109375" style="1" customWidth="1"/>
    <col min="14611" max="14611" width="18.140625" style="1" customWidth="1"/>
    <col min="14612" max="14612" width="17" style="1" customWidth="1"/>
    <col min="14613" max="14613" width="11.85546875" style="1" customWidth="1"/>
    <col min="14614" max="14614" width="9.28515625" style="1" customWidth="1"/>
    <col min="14615" max="14615" width="16.28515625" style="1" customWidth="1"/>
    <col min="14616" max="14616" width="9.5703125" style="1" customWidth="1"/>
    <col min="14617" max="14617" width="10.5703125" style="1" customWidth="1"/>
    <col min="14618" max="14618" width="16.140625" style="1" customWidth="1"/>
    <col min="14619" max="14619" width="9.85546875" style="1" customWidth="1"/>
    <col min="14620" max="14620" width="23.85546875" style="1" customWidth="1"/>
    <col min="14621" max="14621" width="23.5703125" style="1" customWidth="1"/>
    <col min="14622" max="14622" width="27.42578125" style="1" customWidth="1"/>
    <col min="14623" max="14623" width="17.28515625" style="1" customWidth="1"/>
    <col min="14624" max="14624" width="11.85546875" style="1" customWidth="1"/>
    <col min="14625" max="14848" width="11.42578125" style="1"/>
    <col min="14849" max="14849" width="2.7109375" style="1" customWidth="1"/>
    <col min="14850" max="14850" width="13" style="1" customWidth="1"/>
    <col min="14851" max="14851" width="8.140625" style="1" customWidth="1"/>
    <col min="14852" max="14852" width="23.85546875" style="1" customWidth="1"/>
    <col min="14853" max="14853" width="18.28515625" style="1" customWidth="1"/>
    <col min="14854" max="14854" width="23.28515625" style="1" customWidth="1"/>
    <col min="14855" max="14855" width="23" style="1" customWidth="1"/>
    <col min="14856" max="14856" width="21.7109375" style="1" customWidth="1"/>
    <col min="14857" max="14857" width="13.85546875" style="1" customWidth="1"/>
    <col min="14858" max="14858" width="20.85546875" style="1" customWidth="1"/>
    <col min="14859" max="14859" width="14.140625" style="1" customWidth="1"/>
    <col min="14860" max="14860" width="20.7109375" style="1" customWidth="1"/>
    <col min="14861" max="14861" width="28.28515625" style="1" customWidth="1"/>
    <col min="14862" max="14862" width="16.85546875" style="1" customWidth="1"/>
    <col min="14863" max="14863" width="19.140625" style="1" customWidth="1"/>
    <col min="14864" max="14864" width="13.5703125" style="1" customWidth="1"/>
    <col min="14865" max="14865" width="18.5703125" style="1" customWidth="1"/>
    <col min="14866" max="14866" width="15.7109375" style="1" customWidth="1"/>
    <col min="14867" max="14867" width="18.140625" style="1" customWidth="1"/>
    <col min="14868" max="14868" width="17" style="1" customWidth="1"/>
    <col min="14869" max="14869" width="11.85546875" style="1" customWidth="1"/>
    <col min="14870" max="14870" width="9.28515625" style="1" customWidth="1"/>
    <col min="14871" max="14871" width="16.28515625" style="1" customWidth="1"/>
    <col min="14872" max="14872" width="9.5703125" style="1" customWidth="1"/>
    <col min="14873" max="14873" width="10.5703125" style="1" customWidth="1"/>
    <col min="14874" max="14874" width="16.140625" style="1" customWidth="1"/>
    <col min="14875" max="14875" width="9.85546875" style="1" customWidth="1"/>
    <col min="14876" max="14876" width="23.85546875" style="1" customWidth="1"/>
    <col min="14877" max="14877" width="23.5703125" style="1" customWidth="1"/>
    <col min="14878" max="14878" width="27.42578125" style="1" customWidth="1"/>
    <col min="14879" max="14879" width="17.28515625" style="1" customWidth="1"/>
    <col min="14880" max="14880" width="11.85546875" style="1" customWidth="1"/>
    <col min="14881" max="15104" width="11.42578125" style="1"/>
    <col min="15105" max="15105" width="2.7109375" style="1" customWidth="1"/>
    <col min="15106" max="15106" width="13" style="1" customWidth="1"/>
    <col min="15107" max="15107" width="8.140625" style="1" customWidth="1"/>
    <col min="15108" max="15108" width="23.85546875" style="1" customWidth="1"/>
    <col min="15109" max="15109" width="18.28515625" style="1" customWidth="1"/>
    <col min="15110" max="15110" width="23.28515625" style="1" customWidth="1"/>
    <col min="15111" max="15111" width="23" style="1" customWidth="1"/>
    <col min="15112" max="15112" width="21.7109375" style="1" customWidth="1"/>
    <col min="15113" max="15113" width="13.85546875" style="1" customWidth="1"/>
    <col min="15114" max="15114" width="20.85546875" style="1" customWidth="1"/>
    <col min="15115" max="15115" width="14.140625" style="1" customWidth="1"/>
    <col min="15116" max="15116" width="20.7109375" style="1" customWidth="1"/>
    <col min="15117" max="15117" width="28.28515625" style="1" customWidth="1"/>
    <col min="15118" max="15118" width="16.85546875" style="1" customWidth="1"/>
    <col min="15119" max="15119" width="19.140625" style="1" customWidth="1"/>
    <col min="15120" max="15120" width="13.5703125" style="1" customWidth="1"/>
    <col min="15121" max="15121" width="18.5703125" style="1" customWidth="1"/>
    <col min="15122" max="15122" width="15.7109375" style="1" customWidth="1"/>
    <col min="15123" max="15123" width="18.140625" style="1" customWidth="1"/>
    <col min="15124" max="15124" width="17" style="1" customWidth="1"/>
    <col min="15125" max="15125" width="11.85546875" style="1" customWidth="1"/>
    <col min="15126" max="15126" width="9.28515625" style="1" customWidth="1"/>
    <col min="15127" max="15127" width="16.28515625" style="1" customWidth="1"/>
    <col min="15128" max="15128" width="9.5703125" style="1" customWidth="1"/>
    <col min="15129" max="15129" width="10.5703125" style="1" customWidth="1"/>
    <col min="15130" max="15130" width="16.140625" style="1" customWidth="1"/>
    <col min="15131" max="15131" width="9.85546875" style="1" customWidth="1"/>
    <col min="15132" max="15132" width="23.85546875" style="1" customWidth="1"/>
    <col min="15133" max="15133" width="23.5703125" style="1" customWidth="1"/>
    <col min="15134" max="15134" width="27.42578125" style="1" customWidth="1"/>
    <col min="15135" max="15135" width="17.28515625" style="1" customWidth="1"/>
    <col min="15136" max="15136" width="11.85546875" style="1" customWidth="1"/>
    <col min="15137" max="15360" width="11.42578125" style="1"/>
    <col min="15361" max="15361" width="2.7109375" style="1" customWidth="1"/>
    <col min="15362" max="15362" width="13" style="1" customWidth="1"/>
    <col min="15363" max="15363" width="8.140625" style="1" customWidth="1"/>
    <col min="15364" max="15364" width="23.85546875" style="1" customWidth="1"/>
    <col min="15365" max="15365" width="18.28515625" style="1" customWidth="1"/>
    <col min="15366" max="15366" width="23.28515625" style="1" customWidth="1"/>
    <col min="15367" max="15367" width="23" style="1" customWidth="1"/>
    <col min="15368" max="15368" width="21.7109375" style="1" customWidth="1"/>
    <col min="15369" max="15369" width="13.85546875" style="1" customWidth="1"/>
    <col min="15370" max="15370" width="20.85546875" style="1" customWidth="1"/>
    <col min="15371" max="15371" width="14.140625" style="1" customWidth="1"/>
    <col min="15372" max="15372" width="20.7109375" style="1" customWidth="1"/>
    <col min="15373" max="15373" width="28.28515625" style="1" customWidth="1"/>
    <col min="15374" max="15374" width="16.85546875" style="1" customWidth="1"/>
    <col min="15375" max="15375" width="19.140625" style="1" customWidth="1"/>
    <col min="15376" max="15376" width="13.5703125" style="1" customWidth="1"/>
    <col min="15377" max="15377" width="18.5703125" style="1" customWidth="1"/>
    <col min="15378" max="15378" width="15.7109375" style="1" customWidth="1"/>
    <col min="15379" max="15379" width="18.140625" style="1" customWidth="1"/>
    <col min="15380" max="15380" width="17" style="1" customWidth="1"/>
    <col min="15381" max="15381" width="11.85546875" style="1" customWidth="1"/>
    <col min="15382" max="15382" width="9.28515625" style="1" customWidth="1"/>
    <col min="15383" max="15383" width="16.28515625" style="1" customWidth="1"/>
    <col min="15384" max="15384" width="9.5703125" style="1" customWidth="1"/>
    <col min="15385" max="15385" width="10.5703125" style="1" customWidth="1"/>
    <col min="15386" max="15386" width="16.140625" style="1" customWidth="1"/>
    <col min="15387" max="15387" width="9.85546875" style="1" customWidth="1"/>
    <col min="15388" max="15388" width="23.85546875" style="1" customWidth="1"/>
    <col min="15389" max="15389" width="23.5703125" style="1" customWidth="1"/>
    <col min="15390" max="15390" width="27.42578125" style="1" customWidth="1"/>
    <col min="15391" max="15391" width="17.28515625" style="1" customWidth="1"/>
    <col min="15392" max="15392" width="11.85546875" style="1" customWidth="1"/>
    <col min="15393" max="15616" width="11.42578125" style="1"/>
    <col min="15617" max="15617" width="2.7109375" style="1" customWidth="1"/>
    <col min="15618" max="15618" width="13" style="1" customWidth="1"/>
    <col min="15619" max="15619" width="8.140625" style="1" customWidth="1"/>
    <col min="15620" max="15620" width="23.85546875" style="1" customWidth="1"/>
    <col min="15621" max="15621" width="18.28515625" style="1" customWidth="1"/>
    <col min="15622" max="15622" width="23.28515625" style="1" customWidth="1"/>
    <col min="15623" max="15623" width="23" style="1" customWidth="1"/>
    <col min="15624" max="15624" width="21.7109375" style="1" customWidth="1"/>
    <col min="15625" max="15625" width="13.85546875" style="1" customWidth="1"/>
    <col min="15626" max="15626" width="20.85546875" style="1" customWidth="1"/>
    <col min="15627" max="15627" width="14.140625" style="1" customWidth="1"/>
    <col min="15628" max="15628" width="20.7109375" style="1" customWidth="1"/>
    <col min="15629" max="15629" width="28.28515625" style="1" customWidth="1"/>
    <col min="15630" max="15630" width="16.85546875" style="1" customWidth="1"/>
    <col min="15631" max="15631" width="19.140625" style="1" customWidth="1"/>
    <col min="15632" max="15632" width="13.5703125" style="1" customWidth="1"/>
    <col min="15633" max="15633" width="18.5703125" style="1" customWidth="1"/>
    <col min="15634" max="15634" width="15.7109375" style="1" customWidth="1"/>
    <col min="15635" max="15635" width="18.140625" style="1" customWidth="1"/>
    <col min="15636" max="15636" width="17" style="1" customWidth="1"/>
    <col min="15637" max="15637" width="11.85546875" style="1" customWidth="1"/>
    <col min="15638" max="15638" width="9.28515625" style="1" customWidth="1"/>
    <col min="15639" max="15639" width="16.28515625" style="1" customWidth="1"/>
    <col min="15640" max="15640" width="9.5703125" style="1" customWidth="1"/>
    <col min="15641" max="15641" width="10.5703125" style="1" customWidth="1"/>
    <col min="15642" max="15642" width="16.140625" style="1" customWidth="1"/>
    <col min="15643" max="15643" width="9.85546875" style="1" customWidth="1"/>
    <col min="15644" max="15644" width="23.85546875" style="1" customWidth="1"/>
    <col min="15645" max="15645" width="23.5703125" style="1" customWidth="1"/>
    <col min="15646" max="15646" width="27.42578125" style="1" customWidth="1"/>
    <col min="15647" max="15647" width="17.28515625" style="1" customWidth="1"/>
    <col min="15648" max="15648" width="11.85546875" style="1" customWidth="1"/>
    <col min="15649" max="15872" width="11.42578125" style="1"/>
    <col min="15873" max="15873" width="2.7109375" style="1" customWidth="1"/>
    <col min="15874" max="15874" width="13" style="1" customWidth="1"/>
    <col min="15875" max="15875" width="8.140625" style="1" customWidth="1"/>
    <col min="15876" max="15876" width="23.85546875" style="1" customWidth="1"/>
    <col min="15877" max="15877" width="18.28515625" style="1" customWidth="1"/>
    <col min="15878" max="15878" width="23.28515625" style="1" customWidth="1"/>
    <col min="15879" max="15879" width="23" style="1" customWidth="1"/>
    <col min="15880" max="15880" width="21.7109375" style="1" customWidth="1"/>
    <col min="15881" max="15881" width="13.85546875" style="1" customWidth="1"/>
    <col min="15882" max="15882" width="20.85546875" style="1" customWidth="1"/>
    <col min="15883" max="15883" width="14.140625" style="1" customWidth="1"/>
    <col min="15884" max="15884" width="20.7109375" style="1" customWidth="1"/>
    <col min="15885" max="15885" width="28.28515625" style="1" customWidth="1"/>
    <col min="15886" max="15886" width="16.85546875" style="1" customWidth="1"/>
    <col min="15887" max="15887" width="19.140625" style="1" customWidth="1"/>
    <col min="15888" max="15888" width="13.5703125" style="1" customWidth="1"/>
    <col min="15889" max="15889" width="18.5703125" style="1" customWidth="1"/>
    <col min="15890" max="15890" width="15.7109375" style="1" customWidth="1"/>
    <col min="15891" max="15891" width="18.140625" style="1" customWidth="1"/>
    <col min="15892" max="15892" width="17" style="1" customWidth="1"/>
    <col min="15893" max="15893" width="11.85546875" style="1" customWidth="1"/>
    <col min="15894" max="15894" width="9.28515625" style="1" customWidth="1"/>
    <col min="15895" max="15895" width="16.28515625" style="1" customWidth="1"/>
    <col min="15896" max="15896" width="9.5703125" style="1" customWidth="1"/>
    <col min="15897" max="15897" width="10.5703125" style="1" customWidth="1"/>
    <col min="15898" max="15898" width="16.140625" style="1" customWidth="1"/>
    <col min="15899" max="15899" width="9.85546875" style="1" customWidth="1"/>
    <col min="15900" max="15900" width="23.85546875" style="1" customWidth="1"/>
    <col min="15901" max="15901" width="23.5703125" style="1" customWidth="1"/>
    <col min="15902" max="15902" width="27.42578125" style="1" customWidth="1"/>
    <col min="15903" max="15903" width="17.28515625" style="1" customWidth="1"/>
    <col min="15904" max="15904" width="11.85546875" style="1" customWidth="1"/>
    <col min="15905" max="16128" width="11.42578125" style="1"/>
    <col min="16129" max="16129" width="2.7109375" style="1" customWidth="1"/>
    <col min="16130" max="16130" width="13" style="1" customWidth="1"/>
    <col min="16131" max="16131" width="8.140625" style="1" customWidth="1"/>
    <col min="16132" max="16132" width="23.85546875" style="1" customWidth="1"/>
    <col min="16133" max="16133" width="18.28515625" style="1" customWidth="1"/>
    <col min="16134" max="16134" width="23.28515625" style="1" customWidth="1"/>
    <col min="16135" max="16135" width="23" style="1" customWidth="1"/>
    <col min="16136" max="16136" width="21.7109375" style="1" customWidth="1"/>
    <col min="16137" max="16137" width="13.85546875" style="1" customWidth="1"/>
    <col min="16138" max="16138" width="20.85546875" style="1" customWidth="1"/>
    <col min="16139" max="16139" width="14.140625" style="1" customWidth="1"/>
    <col min="16140" max="16140" width="20.7109375" style="1" customWidth="1"/>
    <col min="16141" max="16141" width="28.28515625" style="1" customWidth="1"/>
    <col min="16142" max="16142" width="16.85546875" style="1" customWidth="1"/>
    <col min="16143" max="16143" width="19.140625" style="1" customWidth="1"/>
    <col min="16144" max="16144" width="13.5703125" style="1" customWidth="1"/>
    <col min="16145" max="16145" width="18.5703125" style="1" customWidth="1"/>
    <col min="16146" max="16146" width="15.7109375" style="1" customWidth="1"/>
    <col min="16147" max="16147" width="18.140625" style="1" customWidth="1"/>
    <col min="16148" max="16148" width="17" style="1" customWidth="1"/>
    <col min="16149" max="16149" width="11.85546875" style="1" customWidth="1"/>
    <col min="16150" max="16150" width="9.28515625" style="1" customWidth="1"/>
    <col min="16151" max="16151" width="16.28515625" style="1" customWidth="1"/>
    <col min="16152" max="16152" width="9.5703125" style="1" customWidth="1"/>
    <col min="16153" max="16153" width="10.5703125" style="1" customWidth="1"/>
    <col min="16154" max="16154" width="16.140625" style="1" customWidth="1"/>
    <col min="16155" max="16155" width="9.85546875" style="1" customWidth="1"/>
    <col min="16156" max="16156" width="23.85546875" style="1" customWidth="1"/>
    <col min="16157" max="16157" width="23.5703125" style="1" customWidth="1"/>
    <col min="16158" max="16158" width="27.42578125" style="1" customWidth="1"/>
    <col min="16159" max="16159" width="17.28515625" style="1" customWidth="1"/>
    <col min="16160" max="16160" width="11.85546875" style="1" customWidth="1"/>
    <col min="16161" max="16384" width="11.42578125" style="1"/>
  </cols>
  <sheetData>
    <row r="1" spans="1:32" ht="38.1" customHeight="1" x14ac:dyDescent="0.2">
      <c r="B1" s="2"/>
    </row>
    <row r="2" spans="1:32" ht="38.1" customHeight="1" x14ac:dyDescent="0.2"/>
    <row r="3" spans="1:32" ht="20.100000000000001" customHeight="1" thickBot="1" x14ac:dyDescent="0.25">
      <c r="A3" s="3"/>
      <c r="B3" s="104" t="s">
        <v>336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6"/>
    </row>
    <row r="4" spans="1:32" ht="13.5" thickTop="1" x14ac:dyDescent="0.2">
      <c r="A4" s="57"/>
      <c r="B4" s="5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48"/>
    </row>
    <row r="5" spans="1:32" ht="15.75" x14ac:dyDescent="0.25">
      <c r="A5" s="57"/>
      <c r="B5" s="66" t="s">
        <v>105</v>
      </c>
      <c r="C5" s="67"/>
      <c r="D5" s="67"/>
      <c r="E5" s="67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</row>
    <row r="6" spans="1:32" ht="15.75" x14ac:dyDescent="0.25">
      <c r="B6" s="46" t="e">
        <f>#REF!</f>
        <v>#REF!</v>
      </c>
      <c r="C6" s="47"/>
      <c r="D6" s="47"/>
      <c r="E6" s="47"/>
    </row>
    <row r="7" spans="1:32" x14ac:dyDescent="0.2">
      <c r="B7" s="9" t="s">
        <v>2</v>
      </c>
      <c r="C7" s="106" t="s">
        <v>3</v>
      </c>
      <c r="D7" s="106" t="s">
        <v>4</v>
      </c>
      <c r="E7" s="106" t="s">
        <v>106</v>
      </c>
      <c r="F7" s="106" t="s">
        <v>107</v>
      </c>
      <c r="G7" s="106" t="s">
        <v>108</v>
      </c>
      <c r="H7" s="106" t="s">
        <v>109</v>
      </c>
      <c r="I7" s="106" t="s">
        <v>110</v>
      </c>
      <c r="J7" s="106" t="s">
        <v>111</v>
      </c>
      <c r="K7" s="106" t="s">
        <v>112</v>
      </c>
      <c r="L7" s="106" t="s">
        <v>113</v>
      </c>
      <c r="M7" s="106" t="s">
        <v>114</v>
      </c>
      <c r="N7" s="106" t="s">
        <v>115</v>
      </c>
      <c r="O7" s="106" t="s">
        <v>116</v>
      </c>
      <c r="P7" s="106" t="s">
        <v>117</v>
      </c>
      <c r="Q7" s="106" t="s">
        <v>118</v>
      </c>
      <c r="R7" s="106" t="s">
        <v>119</v>
      </c>
      <c r="S7" s="106" t="s">
        <v>120</v>
      </c>
      <c r="T7" s="106" t="s">
        <v>121</v>
      </c>
      <c r="U7" s="106" t="s">
        <v>122</v>
      </c>
      <c r="V7" s="106" t="s">
        <v>123</v>
      </c>
      <c r="W7" s="106" t="s">
        <v>124</v>
      </c>
      <c r="X7" s="106" t="s">
        <v>125</v>
      </c>
      <c r="Y7" s="106" t="s">
        <v>126</v>
      </c>
      <c r="Z7" s="106" t="s">
        <v>127</v>
      </c>
      <c r="AA7" s="106" t="s">
        <v>128</v>
      </c>
      <c r="AB7" s="106" t="s">
        <v>129</v>
      </c>
      <c r="AC7" s="106" t="s">
        <v>130</v>
      </c>
      <c r="AD7" s="106" t="s">
        <v>131</v>
      </c>
      <c r="AE7" s="106" t="s">
        <v>132</v>
      </c>
      <c r="AF7" s="106" t="s">
        <v>133</v>
      </c>
    </row>
    <row r="8" spans="1:32" x14ac:dyDescent="0.2">
      <c r="B8" s="11" t="s">
        <v>44</v>
      </c>
      <c r="C8" t="s">
        <v>382</v>
      </c>
      <c r="D8" t="s">
        <v>346</v>
      </c>
      <c r="E8" s="12">
        <v>100</v>
      </c>
      <c r="F8" s="12">
        <v>18.72</v>
      </c>
      <c r="G8" s="12">
        <v>26.76</v>
      </c>
      <c r="H8" s="12">
        <v>19.309999999999999</v>
      </c>
      <c r="I8" s="12">
        <v>100</v>
      </c>
      <c r="J8" s="12">
        <v>100</v>
      </c>
      <c r="K8" s="12">
        <v>100</v>
      </c>
      <c r="L8" s="12">
        <v>14.79</v>
      </c>
      <c r="M8" s="12">
        <v>14.15</v>
      </c>
      <c r="N8" s="12">
        <v>3.17</v>
      </c>
      <c r="O8" s="13">
        <v>17706</v>
      </c>
      <c r="P8" s="13">
        <v>17706</v>
      </c>
      <c r="Q8" s="13">
        <v>3315</v>
      </c>
      <c r="R8" s="13">
        <v>1248</v>
      </c>
      <c r="S8" s="13">
        <v>334</v>
      </c>
      <c r="T8" s="13">
        <v>241</v>
      </c>
      <c r="U8" s="13">
        <v>13516</v>
      </c>
      <c r="V8" s="13">
        <v>76841</v>
      </c>
      <c r="W8" s="13">
        <v>74354</v>
      </c>
      <c r="X8" s="13">
        <v>69533</v>
      </c>
      <c r="Y8" s="13">
        <v>6885</v>
      </c>
      <c r="Z8" s="13">
        <v>1018</v>
      </c>
      <c r="AA8" s="13">
        <v>2112</v>
      </c>
      <c r="AB8" s="13">
        <v>1859</v>
      </c>
      <c r="AC8" s="13">
        <v>263</v>
      </c>
      <c r="AD8" s="13">
        <v>2</v>
      </c>
      <c r="AE8" s="13">
        <v>63</v>
      </c>
      <c r="AF8" s="13">
        <v>11404</v>
      </c>
    </row>
    <row r="9" spans="1:32" x14ac:dyDescent="0.2">
      <c r="B9" s="11" t="s">
        <v>45</v>
      </c>
      <c r="C9" t="s">
        <v>382</v>
      </c>
      <c r="D9" t="s">
        <v>347</v>
      </c>
      <c r="E9" s="12">
        <v>100</v>
      </c>
      <c r="F9" s="12">
        <v>38.28</v>
      </c>
      <c r="G9" s="12">
        <v>34.89</v>
      </c>
      <c r="H9" s="12">
        <v>15.86</v>
      </c>
      <c r="I9" s="12">
        <v>100</v>
      </c>
      <c r="J9" s="12">
        <v>100</v>
      </c>
      <c r="K9" s="12">
        <v>100</v>
      </c>
      <c r="L9" s="12">
        <v>36.92</v>
      </c>
      <c r="M9" s="12">
        <v>38.729999999999997</v>
      </c>
      <c r="N9" s="12">
        <v>0</v>
      </c>
      <c r="O9" s="13">
        <v>5133</v>
      </c>
      <c r="P9" s="13">
        <v>5133</v>
      </c>
      <c r="Q9" s="13">
        <v>1965</v>
      </c>
      <c r="R9" s="13">
        <v>599</v>
      </c>
      <c r="S9" s="13">
        <v>209</v>
      </c>
      <c r="T9" s="13">
        <v>95</v>
      </c>
      <c r="U9" s="13">
        <v>3977</v>
      </c>
      <c r="V9" s="13">
        <v>12624</v>
      </c>
      <c r="W9" s="13">
        <v>12213</v>
      </c>
      <c r="X9" s="13">
        <v>11083</v>
      </c>
      <c r="Y9" s="13">
        <v>2083</v>
      </c>
      <c r="Z9" s="13">
        <v>769</v>
      </c>
      <c r="AA9" s="13">
        <v>610</v>
      </c>
      <c r="AB9" s="13">
        <v>537</v>
      </c>
      <c r="AC9" s="13">
        <v>208</v>
      </c>
      <c r="AD9" s="13">
        <v>0</v>
      </c>
      <c r="AE9" s="13">
        <v>43</v>
      </c>
      <c r="AF9" s="13">
        <v>3367</v>
      </c>
    </row>
    <row r="10" spans="1:32" x14ac:dyDescent="0.2">
      <c r="B10" s="11" t="s">
        <v>46</v>
      </c>
      <c r="C10" t="s">
        <v>382</v>
      </c>
      <c r="D10" t="s">
        <v>348</v>
      </c>
      <c r="E10" s="12">
        <v>100</v>
      </c>
      <c r="F10" s="12">
        <v>22.01</v>
      </c>
      <c r="G10" s="12">
        <v>24.96</v>
      </c>
      <c r="H10" s="12">
        <v>16.22</v>
      </c>
      <c r="I10" s="12">
        <v>100</v>
      </c>
      <c r="J10" s="12">
        <v>100</v>
      </c>
      <c r="K10" s="12">
        <v>100</v>
      </c>
      <c r="L10" s="12">
        <v>24.51</v>
      </c>
      <c r="M10" s="12">
        <v>14.71</v>
      </c>
      <c r="N10" s="12">
        <v>0</v>
      </c>
      <c r="O10" s="13">
        <v>6214</v>
      </c>
      <c r="P10" s="13">
        <v>6214</v>
      </c>
      <c r="Q10" s="13">
        <v>1368</v>
      </c>
      <c r="R10" s="13">
        <v>561</v>
      </c>
      <c r="S10" s="13">
        <v>140</v>
      </c>
      <c r="T10" s="13">
        <v>91</v>
      </c>
      <c r="U10" s="13">
        <v>4828</v>
      </c>
      <c r="V10" s="13">
        <v>12238</v>
      </c>
      <c r="W10" s="13">
        <v>12189</v>
      </c>
      <c r="X10" s="13">
        <v>11229</v>
      </c>
      <c r="Y10" s="13">
        <v>2399</v>
      </c>
      <c r="Z10" s="13">
        <v>588</v>
      </c>
      <c r="AA10" s="13">
        <v>803</v>
      </c>
      <c r="AB10" s="13">
        <v>707</v>
      </c>
      <c r="AC10" s="13">
        <v>104</v>
      </c>
      <c r="AD10" s="13">
        <v>0</v>
      </c>
      <c r="AE10" s="13">
        <v>26</v>
      </c>
      <c r="AF10" s="13">
        <v>4025</v>
      </c>
    </row>
    <row r="11" spans="1:32" x14ac:dyDescent="0.2">
      <c r="B11" s="11" t="s">
        <v>48</v>
      </c>
      <c r="C11" t="s">
        <v>382</v>
      </c>
      <c r="D11" t="s">
        <v>349</v>
      </c>
      <c r="E11" s="12">
        <v>100</v>
      </c>
      <c r="F11" s="12">
        <v>27.38</v>
      </c>
      <c r="G11" s="12">
        <v>23.68</v>
      </c>
      <c r="H11" s="12">
        <v>13.16</v>
      </c>
      <c r="I11" s="12">
        <v>100</v>
      </c>
      <c r="J11" s="12">
        <v>100</v>
      </c>
      <c r="K11" s="12">
        <v>100</v>
      </c>
      <c r="L11" s="12">
        <v>9.8800000000000008</v>
      </c>
      <c r="M11" s="12">
        <v>16.329999999999998</v>
      </c>
      <c r="N11" s="12">
        <v>0</v>
      </c>
      <c r="O11" s="13">
        <v>442</v>
      </c>
      <c r="P11" s="13">
        <v>442</v>
      </c>
      <c r="Q11" s="13">
        <v>121</v>
      </c>
      <c r="R11" s="13">
        <v>38</v>
      </c>
      <c r="S11" s="13">
        <v>9</v>
      </c>
      <c r="T11" s="13">
        <v>5</v>
      </c>
      <c r="U11" s="13">
        <v>335</v>
      </c>
      <c r="V11" s="13">
        <v>1694</v>
      </c>
      <c r="W11" s="13">
        <v>1542</v>
      </c>
      <c r="X11" s="13">
        <v>1375</v>
      </c>
      <c r="Y11" s="13">
        <v>162</v>
      </c>
      <c r="Z11" s="13">
        <v>16</v>
      </c>
      <c r="AA11" s="13">
        <v>55</v>
      </c>
      <c r="AB11" s="13">
        <v>49</v>
      </c>
      <c r="AC11" s="13">
        <v>8</v>
      </c>
      <c r="AD11" s="13">
        <v>0</v>
      </c>
      <c r="AE11" s="13">
        <v>1</v>
      </c>
      <c r="AF11" s="13">
        <v>280</v>
      </c>
    </row>
    <row r="12" spans="1:32" x14ac:dyDescent="0.2">
      <c r="B12" s="11" t="s">
        <v>50</v>
      </c>
      <c r="C12" t="s">
        <v>382</v>
      </c>
      <c r="D12" t="s">
        <v>350</v>
      </c>
      <c r="E12" s="12">
        <v>100</v>
      </c>
      <c r="F12" s="12">
        <v>21.09</v>
      </c>
      <c r="G12" s="12">
        <v>28.57</v>
      </c>
      <c r="H12" s="12">
        <v>19.350000000000001</v>
      </c>
      <c r="I12" s="12">
        <v>100</v>
      </c>
      <c r="J12" s="12">
        <v>100</v>
      </c>
      <c r="K12" s="12">
        <v>100</v>
      </c>
      <c r="L12" s="12">
        <v>15.9</v>
      </c>
      <c r="M12" s="12">
        <v>25.54</v>
      </c>
      <c r="N12" s="12">
        <v>0</v>
      </c>
      <c r="O12" s="13">
        <v>2949</v>
      </c>
      <c r="P12" s="13">
        <v>2949</v>
      </c>
      <c r="Q12" s="13">
        <v>622</v>
      </c>
      <c r="R12" s="13">
        <v>336</v>
      </c>
      <c r="S12" s="13">
        <v>96</v>
      </c>
      <c r="T12" s="13">
        <v>65</v>
      </c>
      <c r="U12" s="13">
        <v>2563</v>
      </c>
      <c r="V12" s="13">
        <v>15315</v>
      </c>
      <c r="W12" s="13">
        <v>14944</v>
      </c>
      <c r="X12" s="13">
        <v>14151</v>
      </c>
      <c r="Y12" s="13">
        <v>1881</v>
      </c>
      <c r="Z12" s="13">
        <v>299</v>
      </c>
      <c r="AA12" s="13">
        <v>209</v>
      </c>
      <c r="AB12" s="13">
        <v>184</v>
      </c>
      <c r="AC12" s="13">
        <v>47</v>
      </c>
      <c r="AD12" s="13">
        <v>0</v>
      </c>
      <c r="AE12" s="13">
        <v>14</v>
      </c>
      <c r="AF12" s="13">
        <v>2354</v>
      </c>
    </row>
    <row r="13" spans="1:32" x14ac:dyDescent="0.2">
      <c r="B13" s="11" t="s">
        <v>51</v>
      </c>
      <c r="C13" t="s">
        <v>382</v>
      </c>
      <c r="D13" t="s">
        <v>351</v>
      </c>
      <c r="E13" s="12">
        <v>100</v>
      </c>
      <c r="F13" s="12">
        <v>23.38</v>
      </c>
      <c r="G13" s="12">
        <v>30.3</v>
      </c>
      <c r="H13" s="12">
        <v>18.18</v>
      </c>
      <c r="I13" s="12">
        <v>100</v>
      </c>
      <c r="J13" s="12">
        <v>100</v>
      </c>
      <c r="K13" s="12">
        <v>100</v>
      </c>
      <c r="L13" s="12">
        <v>10.029999999999999</v>
      </c>
      <c r="M13" s="12">
        <v>22.3</v>
      </c>
      <c r="N13" s="12">
        <v>0</v>
      </c>
      <c r="O13" s="13">
        <v>1424</v>
      </c>
      <c r="P13" s="13">
        <v>1424</v>
      </c>
      <c r="Q13" s="13">
        <v>333</v>
      </c>
      <c r="R13" s="13">
        <v>132</v>
      </c>
      <c r="S13" s="13">
        <v>40</v>
      </c>
      <c r="T13" s="13">
        <v>24</v>
      </c>
      <c r="U13" s="13">
        <v>1163</v>
      </c>
      <c r="V13" s="13">
        <v>4440</v>
      </c>
      <c r="W13" s="13">
        <v>4168</v>
      </c>
      <c r="X13" s="13">
        <v>3803</v>
      </c>
      <c r="Y13" s="13">
        <v>758</v>
      </c>
      <c r="Z13" s="13">
        <v>76</v>
      </c>
      <c r="AA13" s="13">
        <v>157</v>
      </c>
      <c r="AB13" s="13">
        <v>139</v>
      </c>
      <c r="AC13" s="13">
        <v>31</v>
      </c>
      <c r="AD13" s="13">
        <v>0</v>
      </c>
      <c r="AE13" s="13">
        <v>9</v>
      </c>
      <c r="AF13" s="13">
        <v>1006</v>
      </c>
    </row>
    <row r="14" spans="1:32" x14ac:dyDescent="0.2">
      <c r="B14" s="11" t="s">
        <v>52</v>
      </c>
      <c r="C14" t="s">
        <v>382</v>
      </c>
      <c r="D14" t="s">
        <v>352</v>
      </c>
      <c r="E14" s="12">
        <v>100</v>
      </c>
      <c r="F14" s="12">
        <v>34.369999999999997</v>
      </c>
      <c r="G14" s="12">
        <v>21.82</v>
      </c>
      <c r="H14" s="12">
        <v>16.16</v>
      </c>
      <c r="I14" s="12">
        <v>100</v>
      </c>
      <c r="J14" s="12">
        <v>100</v>
      </c>
      <c r="K14" s="12">
        <v>100</v>
      </c>
      <c r="L14" s="12">
        <v>28.28</v>
      </c>
      <c r="M14" s="12">
        <v>47.06</v>
      </c>
      <c r="N14" s="12">
        <v>0</v>
      </c>
      <c r="O14" s="13">
        <v>3622</v>
      </c>
      <c r="P14" s="13">
        <v>3622</v>
      </c>
      <c r="Q14" s="13">
        <v>1245</v>
      </c>
      <c r="R14" s="13">
        <v>495</v>
      </c>
      <c r="S14" s="13">
        <v>108</v>
      </c>
      <c r="T14" s="13">
        <v>80</v>
      </c>
      <c r="U14" s="13">
        <v>2960</v>
      </c>
      <c r="V14" s="13">
        <v>20328</v>
      </c>
      <c r="W14" s="13">
        <v>19484</v>
      </c>
      <c r="X14" s="13">
        <v>17862</v>
      </c>
      <c r="Y14" s="13">
        <v>1835</v>
      </c>
      <c r="Z14" s="13">
        <v>519</v>
      </c>
      <c r="AA14" s="13">
        <v>367</v>
      </c>
      <c r="AB14" s="13">
        <v>323</v>
      </c>
      <c r="AC14" s="13">
        <v>152</v>
      </c>
      <c r="AD14" s="13">
        <v>0</v>
      </c>
      <c r="AE14" s="13">
        <v>59</v>
      </c>
      <c r="AF14" s="13">
        <v>2593</v>
      </c>
    </row>
    <row r="15" spans="1:32" x14ac:dyDescent="0.2">
      <c r="B15" s="11" t="s">
        <v>53</v>
      </c>
      <c r="C15" t="s">
        <v>382</v>
      </c>
      <c r="D15" t="s">
        <v>353</v>
      </c>
      <c r="E15" s="12">
        <v>100</v>
      </c>
      <c r="F15" s="12">
        <v>19.5</v>
      </c>
      <c r="G15" s="12">
        <v>27.01</v>
      </c>
      <c r="H15" s="12">
        <v>10.220000000000001</v>
      </c>
      <c r="I15" s="12">
        <v>100</v>
      </c>
      <c r="J15" s="12">
        <v>100</v>
      </c>
      <c r="K15" s="12">
        <v>100</v>
      </c>
      <c r="L15" s="12">
        <v>22.37</v>
      </c>
      <c r="M15" s="12">
        <v>15.53</v>
      </c>
      <c r="N15" s="12">
        <v>0</v>
      </c>
      <c r="O15" s="13">
        <v>2138</v>
      </c>
      <c r="P15" s="13">
        <v>2138</v>
      </c>
      <c r="Q15" s="13">
        <v>417</v>
      </c>
      <c r="R15" s="13">
        <v>137</v>
      </c>
      <c r="S15" s="13">
        <v>37</v>
      </c>
      <c r="T15" s="13">
        <v>14</v>
      </c>
      <c r="U15" s="13">
        <v>1739</v>
      </c>
      <c r="V15" s="13">
        <v>12678</v>
      </c>
      <c r="W15" s="13">
        <v>12320</v>
      </c>
      <c r="X15" s="13">
        <v>11689</v>
      </c>
      <c r="Y15" s="13">
        <v>1055</v>
      </c>
      <c r="Z15" s="13">
        <v>236</v>
      </c>
      <c r="AA15" s="13">
        <v>234</v>
      </c>
      <c r="AB15" s="13">
        <v>206</v>
      </c>
      <c r="AC15" s="13">
        <v>32</v>
      </c>
      <c r="AD15" s="13">
        <v>0</v>
      </c>
      <c r="AE15" s="13">
        <v>14</v>
      </c>
      <c r="AF15" s="13">
        <v>1505</v>
      </c>
    </row>
    <row r="16" spans="1:32" x14ac:dyDescent="0.2">
      <c r="B16" s="11" t="s">
        <v>55</v>
      </c>
      <c r="C16" t="s">
        <v>382</v>
      </c>
      <c r="D16" t="s">
        <v>354</v>
      </c>
      <c r="E16" s="12">
        <v>100</v>
      </c>
      <c r="F16" s="12">
        <v>17.62</v>
      </c>
      <c r="G16" s="12">
        <v>21.88</v>
      </c>
      <c r="H16" s="12">
        <v>12.5</v>
      </c>
      <c r="I16" s="12">
        <v>100</v>
      </c>
      <c r="J16" s="12">
        <v>100</v>
      </c>
      <c r="K16" s="12">
        <v>100</v>
      </c>
      <c r="L16" s="12">
        <v>9.7899999999999991</v>
      </c>
      <c r="M16" s="12">
        <v>45.24</v>
      </c>
      <c r="N16" s="12">
        <v>0</v>
      </c>
      <c r="O16" s="13">
        <v>1419</v>
      </c>
      <c r="P16" s="13">
        <v>1419</v>
      </c>
      <c r="Q16" s="13">
        <v>250</v>
      </c>
      <c r="R16" s="13">
        <v>96</v>
      </c>
      <c r="S16" s="13">
        <v>21</v>
      </c>
      <c r="T16" s="13">
        <v>12</v>
      </c>
      <c r="U16" s="13">
        <v>1236</v>
      </c>
      <c r="V16" s="13">
        <v>8111</v>
      </c>
      <c r="W16" s="13">
        <v>7909</v>
      </c>
      <c r="X16" s="13">
        <v>7557</v>
      </c>
      <c r="Y16" s="13">
        <v>919</v>
      </c>
      <c r="Z16" s="13">
        <v>90</v>
      </c>
      <c r="AA16" s="13">
        <v>95</v>
      </c>
      <c r="AB16" s="13">
        <v>84</v>
      </c>
      <c r="AC16" s="13">
        <v>38</v>
      </c>
      <c r="AD16" s="13">
        <v>0</v>
      </c>
      <c r="AE16" s="13">
        <v>18</v>
      </c>
      <c r="AF16" s="13">
        <v>1141</v>
      </c>
    </row>
    <row r="17" spans="2:32" x14ac:dyDescent="0.2">
      <c r="B17" s="11" t="s">
        <v>57</v>
      </c>
      <c r="C17" t="s">
        <v>382</v>
      </c>
      <c r="D17" t="s">
        <v>355</v>
      </c>
      <c r="E17" s="12">
        <v>100</v>
      </c>
      <c r="F17" s="12">
        <v>17.420000000000002</v>
      </c>
      <c r="G17" s="12">
        <v>22.64</v>
      </c>
      <c r="H17" s="12">
        <v>22.64</v>
      </c>
      <c r="I17" s="12">
        <v>100</v>
      </c>
      <c r="J17" s="12">
        <v>100</v>
      </c>
      <c r="K17" s="12">
        <v>100</v>
      </c>
      <c r="L17" s="12">
        <v>6.96</v>
      </c>
      <c r="M17" s="12">
        <v>19.739999999999998</v>
      </c>
      <c r="N17" s="12">
        <v>0</v>
      </c>
      <c r="O17" s="13">
        <v>1085</v>
      </c>
      <c r="P17" s="13">
        <v>1085</v>
      </c>
      <c r="Q17" s="13">
        <v>189</v>
      </c>
      <c r="R17" s="13">
        <v>53</v>
      </c>
      <c r="S17" s="13">
        <v>12</v>
      </c>
      <c r="T17" s="13">
        <v>12</v>
      </c>
      <c r="U17" s="13">
        <v>913</v>
      </c>
      <c r="V17" s="13">
        <v>5708</v>
      </c>
      <c r="W17" s="13">
        <v>5634</v>
      </c>
      <c r="X17" s="13">
        <v>5287</v>
      </c>
      <c r="Y17" s="13">
        <v>618</v>
      </c>
      <c r="Z17" s="13">
        <v>43</v>
      </c>
      <c r="AA17" s="13">
        <v>86</v>
      </c>
      <c r="AB17" s="13">
        <v>76</v>
      </c>
      <c r="AC17" s="13">
        <v>15</v>
      </c>
      <c r="AD17" s="13">
        <v>0</v>
      </c>
      <c r="AE17" s="13">
        <v>4</v>
      </c>
      <c r="AF17" s="13">
        <v>827</v>
      </c>
    </row>
    <row r="18" spans="2:32" x14ac:dyDescent="0.2">
      <c r="B18" s="11" t="s">
        <v>58</v>
      </c>
      <c r="C18" t="s">
        <v>382</v>
      </c>
      <c r="D18" t="s">
        <v>356</v>
      </c>
      <c r="E18" s="12">
        <v>100</v>
      </c>
      <c r="F18" s="12">
        <v>27.52</v>
      </c>
      <c r="G18" s="12">
        <v>17.39</v>
      </c>
      <c r="H18" s="12">
        <v>8.6999999999999993</v>
      </c>
      <c r="I18" s="12">
        <v>100</v>
      </c>
      <c r="J18" s="12">
        <v>100</v>
      </c>
      <c r="K18" s="12">
        <v>100</v>
      </c>
      <c r="L18" s="12">
        <v>18.010000000000002</v>
      </c>
      <c r="M18" s="12">
        <v>51.61</v>
      </c>
      <c r="N18" s="12">
        <v>0</v>
      </c>
      <c r="O18" s="13">
        <v>487</v>
      </c>
      <c r="P18" s="13">
        <v>487</v>
      </c>
      <c r="Q18" s="13">
        <v>134</v>
      </c>
      <c r="R18" s="13">
        <v>46</v>
      </c>
      <c r="S18" s="13">
        <v>8</v>
      </c>
      <c r="T18" s="13">
        <v>4</v>
      </c>
      <c r="U18" s="13">
        <v>389</v>
      </c>
      <c r="V18" s="13">
        <v>2371</v>
      </c>
      <c r="W18" s="13">
        <v>2297</v>
      </c>
      <c r="X18" s="13">
        <v>2073</v>
      </c>
      <c r="Y18" s="13">
        <v>272</v>
      </c>
      <c r="Z18" s="13">
        <v>49</v>
      </c>
      <c r="AA18" s="13">
        <v>35</v>
      </c>
      <c r="AB18" s="13">
        <v>31</v>
      </c>
      <c r="AC18" s="13">
        <v>16</v>
      </c>
      <c r="AD18" s="13">
        <v>0</v>
      </c>
      <c r="AE18" s="13">
        <v>4</v>
      </c>
      <c r="AF18" s="13">
        <v>354</v>
      </c>
    </row>
    <row r="19" spans="2:32" x14ac:dyDescent="0.2">
      <c r="B19" s="11" t="s">
        <v>59</v>
      </c>
      <c r="C19" t="s">
        <v>382</v>
      </c>
      <c r="D19" t="s">
        <v>357</v>
      </c>
      <c r="E19" s="12">
        <v>100</v>
      </c>
      <c r="F19" s="12">
        <v>30.93</v>
      </c>
      <c r="G19" s="12">
        <v>20.59</v>
      </c>
      <c r="H19" s="12">
        <v>17.649999999999999</v>
      </c>
      <c r="I19" s="12">
        <v>100</v>
      </c>
      <c r="J19" s="12">
        <v>100</v>
      </c>
      <c r="K19" s="12">
        <v>100</v>
      </c>
      <c r="L19" s="12">
        <v>10.81</v>
      </c>
      <c r="M19" s="12">
        <v>27.59</v>
      </c>
      <c r="N19" s="12">
        <v>0</v>
      </c>
      <c r="O19" s="13">
        <v>333</v>
      </c>
      <c r="P19" s="13">
        <v>333</v>
      </c>
      <c r="Q19" s="13">
        <v>103</v>
      </c>
      <c r="R19" s="13">
        <v>34</v>
      </c>
      <c r="S19" s="13">
        <v>7</v>
      </c>
      <c r="T19" s="13">
        <v>6</v>
      </c>
      <c r="U19" s="13">
        <v>278</v>
      </c>
      <c r="V19" s="13">
        <v>2504</v>
      </c>
      <c r="W19" s="13">
        <v>2403</v>
      </c>
      <c r="X19" s="13">
        <v>2145</v>
      </c>
      <c r="Y19" s="13">
        <v>185</v>
      </c>
      <c r="Z19" s="13">
        <v>20</v>
      </c>
      <c r="AA19" s="13">
        <v>32</v>
      </c>
      <c r="AB19" s="13">
        <v>29</v>
      </c>
      <c r="AC19" s="13">
        <v>8</v>
      </c>
      <c r="AD19" s="13">
        <v>0</v>
      </c>
      <c r="AE19" s="13">
        <v>0</v>
      </c>
      <c r="AF19" s="13">
        <v>246</v>
      </c>
    </row>
    <row r="20" spans="2:32" x14ac:dyDescent="0.2">
      <c r="B20" s="11" t="s">
        <v>60</v>
      </c>
      <c r="C20" t="s">
        <v>382</v>
      </c>
      <c r="D20" t="s">
        <v>366</v>
      </c>
      <c r="E20" s="12">
        <v>100</v>
      </c>
      <c r="F20" s="12">
        <v>33.06</v>
      </c>
      <c r="G20" s="12">
        <v>24.39</v>
      </c>
      <c r="H20" s="12">
        <v>17.07</v>
      </c>
      <c r="I20" s="12">
        <v>100</v>
      </c>
      <c r="J20" s="12">
        <v>100</v>
      </c>
      <c r="K20" s="12">
        <v>100</v>
      </c>
      <c r="L20" s="12">
        <v>16.18</v>
      </c>
      <c r="M20" s="12">
        <v>20</v>
      </c>
      <c r="N20" s="12">
        <v>0</v>
      </c>
      <c r="O20" s="13">
        <v>363</v>
      </c>
      <c r="P20" s="13">
        <v>363</v>
      </c>
      <c r="Q20" s="13">
        <v>120</v>
      </c>
      <c r="R20" s="13">
        <v>41</v>
      </c>
      <c r="S20" s="13">
        <v>10</v>
      </c>
      <c r="T20" s="13">
        <v>7</v>
      </c>
      <c r="U20" s="13">
        <v>314</v>
      </c>
      <c r="V20" s="13">
        <v>1814</v>
      </c>
      <c r="W20" s="13">
        <v>1554</v>
      </c>
      <c r="X20" s="13">
        <v>1481</v>
      </c>
      <c r="Y20" s="13">
        <v>204</v>
      </c>
      <c r="Z20" s="13">
        <v>33</v>
      </c>
      <c r="AA20" s="13">
        <v>39</v>
      </c>
      <c r="AB20" s="13">
        <v>35</v>
      </c>
      <c r="AC20" s="13">
        <v>7</v>
      </c>
      <c r="AD20" s="13">
        <v>0</v>
      </c>
      <c r="AE20" s="13">
        <v>1</v>
      </c>
      <c r="AF20" s="13">
        <v>275</v>
      </c>
    </row>
    <row r="21" spans="2:32" x14ac:dyDescent="0.2">
      <c r="B21" s="11" t="s">
        <v>61</v>
      </c>
      <c r="C21" t="s">
        <v>382</v>
      </c>
      <c r="D21" t="s">
        <v>358</v>
      </c>
      <c r="E21" s="12">
        <v>100</v>
      </c>
      <c r="F21" s="12">
        <v>19.88</v>
      </c>
      <c r="G21" s="12">
        <v>29.87</v>
      </c>
      <c r="H21" s="12">
        <v>22.08</v>
      </c>
      <c r="I21" s="12">
        <v>100</v>
      </c>
      <c r="J21" s="12">
        <v>100</v>
      </c>
      <c r="K21" s="12">
        <v>100</v>
      </c>
      <c r="L21" s="12">
        <v>8.4700000000000006</v>
      </c>
      <c r="M21" s="12">
        <v>54.84</v>
      </c>
      <c r="N21" s="12">
        <v>0</v>
      </c>
      <c r="O21" s="13">
        <v>1031</v>
      </c>
      <c r="P21" s="13">
        <v>1031</v>
      </c>
      <c r="Q21" s="13">
        <v>205</v>
      </c>
      <c r="R21" s="13">
        <v>77</v>
      </c>
      <c r="S21" s="13">
        <v>23</v>
      </c>
      <c r="T21" s="13">
        <v>17</v>
      </c>
      <c r="U21" s="13">
        <v>878</v>
      </c>
      <c r="V21" s="13">
        <v>4890</v>
      </c>
      <c r="W21" s="13">
        <v>4677</v>
      </c>
      <c r="X21" s="13">
        <v>4426</v>
      </c>
      <c r="Y21" s="13">
        <v>649</v>
      </c>
      <c r="Z21" s="13">
        <v>55</v>
      </c>
      <c r="AA21" s="13">
        <v>70</v>
      </c>
      <c r="AB21" s="13">
        <v>62</v>
      </c>
      <c r="AC21" s="13">
        <v>34</v>
      </c>
      <c r="AD21" s="13">
        <v>0</v>
      </c>
      <c r="AE21" s="13">
        <v>9</v>
      </c>
      <c r="AF21" s="13">
        <v>808</v>
      </c>
    </row>
    <row r="22" spans="2:32" x14ac:dyDescent="0.2">
      <c r="B22" s="11" t="s">
        <v>63</v>
      </c>
      <c r="C22" t="s">
        <v>382</v>
      </c>
      <c r="D22" t="s">
        <v>359</v>
      </c>
      <c r="E22" s="12">
        <v>100</v>
      </c>
      <c r="F22" s="12">
        <v>22.81</v>
      </c>
      <c r="G22" s="12">
        <v>22.75</v>
      </c>
      <c r="H22" s="12">
        <v>9.48</v>
      </c>
      <c r="I22" s="12">
        <v>100</v>
      </c>
      <c r="J22" s="12">
        <v>100</v>
      </c>
      <c r="K22" s="12">
        <v>100</v>
      </c>
      <c r="L22" s="12">
        <v>14.67</v>
      </c>
      <c r="M22" s="12">
        <v>44.1</v>
      </c>
      <c r="N22" s="12">
        <v>0</v>
      </c>
      <c r="O22" s="13">
        <v>2025</v>
      </c>
      <c r="P22" s="13">
        <v>2025</v>
      </c>
      <c r="Q22" s="13">
        <v>462</v>
      </c>
      <c r="R22" s="13">
        <v>211</v>
      </c>
      <c r="S22" s="13">
        <v>48</v>
      </c>
      <c r="T22" s="13">
        <v>20</v>
      </c>
      <c r="U22" s="13">
        <v>1692</v>
      </c>
      <c r="V22" s="13">
        <v>11084</v>
      </c>
      <c r="W22" s="13">
        <v>10910</v>
      </c>
      <c r="X22" s="13">
        <v>10183</v>
      </c>
      <c r="Y22" s="13">
        <v>1111</v>
      </c>
      <c r="Z22" s="13">
        <v>163</v>
      </c>
      <c r="AA22" s="13">
        <v>182</v>
      </c>
      <c r="AB22" s="13">
        <v>161</v>
      </c>
      <c r="AC22" s="13">
        <v>71</v>
      </c>
      <c r="AD22" s="13">
        <v>0</v>
      </c>
      <c r="AE22" s="13">
        <v>16</v>
      </c>
      <c r="AF22" s="13">
        <v>1510</v>
      </c>
    </row>
    <row r="23" spans="2:32" x14ac:dyDescent="0.2">
      <c r="B23" s="11" t="s">
        <v>64</v>
      </c>
      <c r="C23" t="s">
        <v>382</v>
      </c>
      <c r="D23" t="s">
        <v>360</v>
      </c>
      <c r="E23" s="12">
        <v>100</v>
      </c>
      <c r="F23" s="12">
        <v>21.87</v>
      </c>
      <c r="G23" s="12">
        <v>26.4</v>
      </c>
      <c r="H23" s="12">
        <v>16.29</v>
      </c>
      <c r="I23" s="12">
        <v>100</v>
      </c>
      <c r="J23" s="12">
        <v>100</v>
      </c>
      <c r="K23" s="12">
        <v>100</v>
      </c>
      <c r="L23" s="12">
        <v>20.399999999999999</v>
      </c>
      <c r="M23" s="12">
        <v>21.47</v>
      </c>
      <c r="N23" s="12">
        <v>0</v>
      </c>
      <c r="O23" s="13">
        <v>1573</v>
      </c>
      <c r="P23" s="13">
        <v>1573</v>
      </c>
      <c r="Q23" s="13">
        <v>344</v>
      </c>
      <c r="R23" s="13">
        <v>178</v>
      </c>
      <c r="S23" s="13">
        <v>47</v>
      </c>
      <c r="T23" s="13">
        <v>29</v>
      </c>
      <c r="U23" s="13">
        <v>1230</v>
      </c>
      <c r="V23" s="13">
        <v>5640</v>
      </c>
      <c r="W23" s="13">
        <v>5522</v>
      </c>
      <c r="X23" s="13">
        <v>5038</v>
      </c>
      <c r="Y23" s="13">
        <v>652</v>
      </c>
      <c r="Z23" s="13">
        <v>133</v>
      </c>
      <c r="AA23" s="13">
        <v>201</v>
      </c>
      <c r="AB23" s="13">
        <v>177</v>
      </c>
      <c r="AC23" s="13">
        <v>38</v>
      </c>
      <c r="AD23" s="13">
        <v>0</v>
      </c>
      <c r="AE23" s="13">
        <v>14</v>
      </c>
      <c r="AF23" s="13">
        <v>1029</v>
      </c>
    </row>
    <row r="24" spans="2:32" x14ac:dyDescent="0.2">
      <c r="B24" s="11" t="s">
        <v>65</v>
      </c>
      <c r="C24" t="s">
        <v>382</v>
      </c>
      <c r="D24" t="s">
        <v>381</v>
      </c>
      <c r="E24" s="12">
        <v>100</v>
      </c>
      <c r="F24" s="12">
        <v>21.1</v>
      </c>
      <c r="G24" s="12">
        <v>22.45</v>
      </c>
      <c r="H24" s="12">
        <v>23.13</v>
      </c>
      <c r="I24" s="12">
        <v>100</v>
      </c>
      <c r="J24" s="12">
        <v>100</v>
      </c>
      <c r="K24" s="12">
        <v>100</v>
      </c>
      <c r="L24" s="12">
        <v>7.2</v>
      </c>
      <c r="M24" s="12">
        <v>26.13</v>
      </c>
      <c r="N24" s="12">
        <v>0</v>
      </c>
      <c r="O24" s="13">
        <v>1531</v>
      </c>
      <c r="P24" s="13">
        <v>1531</v>
      </c>
      <c r="Q24" s="13">
        <v>323</v>
      </c>
      <c r="R24" s="13">
        <v>147</v>
      </c>
      <c r="S24" s="13">
        <v>33</v>
      </c>
      <c r="T24" s="13">
        <v>34</v>
      </c>
      <c r="U24" s="13">
        <v>1299</v>
      </c>
      <c r="V24" s="13">
        <v>6017</v>
      </c>
      <c r="W24" s="13">
        <v>5895</v>
      </c>
      <c r="X24" s="13">
        <v>5455</v>
      </c>
      <c r="Y24" s="13">
        <v>889</v>
      </c>
      <c r="Z24" s="13">
        <v>64</v>
      </c>
      <c r="AA24" s="13">
        <v>126</v>
      </c>
      <c r="AB24" s="13">
        <v>111</v>
      </c>
      <c r="AC24" s="13">
        <v>29</v>
      </c>
      <c r="AD24" s="13">
        <v>0</v>
      </c>
      <c r="AE24" s="13">
        <v>13</v>
      </c>
      <c r="AF24" s="13">
        <v>1173</v>
      </c>
    </row>
    <row r="25" spans="2:32" x14ac:dyDescent="0.2">
      <c r="B25" s="11" t="s">
        <v>66</v>
      </c>
      <c r="C25" t="s">
        <v>382</v>
      </c>
      <c r="D25" t="s">
        <v>361</v>
      </c>
      <c r="E25" s="12">
        <v>100</v>
      </c>
      <c r="F25" s="12">
        <v>23.39</v>
      </c>
      <c r="G25" s="12">
        <v>25.17</v>
      </c>
      <c r="H25" s="12">
        <v>16.18</v>
      </c>
      <c r="I25" s="12">
        <v>100</v>
      </c>
      <c r="J25" s="12">
        <v>100</v>
      </c>
      <c r="K25" s="12">
        <v>100</v>
      </c>
      <c r="L25" s="12">
        <v>18.89</v>
      </c>
      <c r="M25" s="12">
        <v>25.06</v>
      </c>
      <c r="N25" s="12">
        <v>0</v>
      </c>
      <c r="O25" s="13">
        <v>8301</v>
      </c>
      <c r="P25" s="13">
        <v>8301</v>
      </c>
      <c r="Q25" s="13">
        <v>1942</v>
      </c>
      <c r="R25" s="13">
        <v>723</v>
      </c>
      <c r="S25" s="13">
        <v>182</v>
      </c>
      <c r="T25" s="13">
        <v>117</v>
      </c>
      <c r="U25" s="13">
        <v>6467</v>
      </c>
      <c r="V25" s="13">
        <v>25965</v>
      </c>
      <c r="W25" s="13">
        <v>24221</v>
      </c>
      <c r="X25" s="13">
        <v>22376</v>
      </c>
      <c r="Y25" s="13">
        <v>3600</v>
      </c>
      <c r="Z25" s="13">
        <v>680</v>
      </c>
      <c r="AA25" s="13">
        <v>888</v>
      </c>
      <c r="AB25" s="13">
        <v>782</v>
      </c>
      <c r="AC25" s="13">
        <v>196</v>
      </c>
      <c r="AD25" s="13">
        <v>0</v>
      </c>
      <c r="AE25" s="13">
        <v>65</v>
      </c>
      <c r="AF25" s="13">
        <v>5579</v>
      </c>
    </row>
    <row r="26" spans="2:32" x14ac:dyDescent="0.2">
      <c r="B26" s="11" t="s">
        <v>68</v>
      </c>
      <c r="C26" t="s">
        <v>382</v>
      </c>
      <c r="D26" t="s">
        <v>367</v>
      </c>
      <c r="E26" s="12">
        <v>100</v>
      </c>
      <c r="F26" s="12">
        <v>16.5</v>
      </c>
      <c r="G26" s="12">
        <v>27.36</v>
      </c>
      <c r="H26" s="12">
        <v>19.59</v>
      </c>
      <c r="I26" s="12">
        <v>100</v>
      </c>
      <c r="J26" s="12">
        <v>100</v>
      </c>
      <c r="K26" s="12">
        <v>100</v>
      </c>
      <c r="L26" s="12">
        <v>10.58</v>
      </c>
      <c r="M26" s="12">
        <v>17.34</v>
      </c>
      <c r="N26" s="12">
        <v>0</v>
      </c>
      <c r="O26" s="13">
        <v>8618</v>
      </c>
      <c r="P26" s="13">
        <v>8618</v>
      </c>
      <c r="Q26" s="13">
        <v>1422</v>
      </c>
      <c r="R26" s="13">
        <v>592</v>
      </c>
      <c r="S26" s="13">
        <v>162</v>
      </c>
      <c r="T26" s="13">
        <v>116</v>
      </c>
      <c r="U26" s="13">
        <v>6659</v>
      </c>
      <c r="V26" s="13">
        <v>19286</v>
      </c>
      <c r="W26" s="13">
        <v>18700</v>
      </c>
      <c r="X26" s="13">
        <v>16922</v>
      </c>
      <c r="Y26" s="13">
        <v>3442</v>
      </c>
      <c r="Z26" s="13">
        <v>364</v>
      </c>
      <c r="AA26" s="13">
        <v>1041</v>
      </c>
      <c r="AB26" s="13">
        <v>917</v>
      </c>
      <c r="AC26" s="13">
        <v>159</v>
      </c>
      <c r="AD26" s="13">
        <v>0</v>
      </c>
      <c r="AE26" s="13">
        <v>71</v>
      </c>
      <c r="AF26" s="13">
        <v>5618</v>
      </c>
    </row>
    <row r="27" spans="2:32" x14ac:dyDescent="0.2">
      <c r="B27" s="11" t="s">
        <v>69</v>
      </c>
      <c r="C27" t="s">
        <v>382</v>
      </c>
      <c r="D27" t="s">
        <v>368</v>
      </c>
      <c r="E27" s="12">
        <v>100</v>
      </c>
      <c r="F27" s="12">
        <v>28.27</v>
      </c>
      <c r="G27" s="12">
        <v>24.26</v>
      </c>
      <c r="H27" s="12">
        <v>16.18</v>
      </c>
      <c r="I27" s="12">
        <v>100</v>
      </c>
      <c r="J27" s="12">
        <v>100</v>
      </c>
      <c r="K27" s="12">
        <v>100</v>
      </c>
      <c r="L27" s="12">
        <v>32.99</v>
      </c>
      <c r="M27" s="12">
        <v>21.29</v>
      </c>
      <c r="N27" s="12">
        <v>0</v>
      </c>
      <c r="O27" s="13">
        <v>1797</v>
      </c>
      <c r="P27" s="13">
        <v>1797</v>
      </c>
      <c r="Q27" s="13">
        <v>508</v>
      </c>
      <c r="R27" s="13">
        <v>136</v>
      </c>
      <c r="S27" s="13">
        <v>33</v>
      </c>
      <c r="T27" s="13">
        <v>22</v>
      </c>
      <c r="U27" s="13">
        <v>1488</v>
      </c>
      <c r="V27" s="13">
        <v>7118</v>
      </c>
      <c r="W27" s="13">
        <v>6713</v>
      </c>
      <c r="X27" s="13">
        <v>6437</v>
      </c>
      <c r="Y27" s="13">
        <v>961</v>
      </c>
      <c r="Z27" s="13">
        <v>317</v>
      </c>
      <c r="AA27" s="13">
        <v>176</v>
      </c>
      <c r="AB27" s="13">
        <v>155</v>
      </c>
      <c r="AC27" s="13">
        <v>33</v>
      </c>
      <c r="AD27" s="13">
        <v>0</v>
      </c>
      <c r="AE27" s="13">
        <v>9</v>
      </c>
      <c r="AF27" s="13">
        <v>1312</v>
      </c>
    </row>
    <row r="28" spans="2:32" x14ac:dyDescent="0.2">
      <c r="B28" s="11" t="s">
        <v>71</v>
      </c>
      <c r="C28" t="s">
        <v>382</v>
      </c>
      <c r="D28" t="s">
        <v>369</v>
      </c>
      <c r="E28" s="12">
        <v>100</v>
      </c>
      <c r="F28" s="12">
        <v>12.91</v>
      </c>
      <c r="G28" s="12">
        <v>26.09</v>
      </c>
      <c r="H28" s="12">
        <v>21.74</v>
      </c>
      <c r="I28" s="12">
        <v>100</v>
      </c>
      <c r="J28" s="12">
        <v>100</v>
      </c>
      <c r="K28" s="12">
        <v>100</v>
      </c>
      <c r="L28" s="12">
        <v>14.59</v>
      </c>
      <c r="M28" s="12">
        <v>7</v>
      </c>
      <c r="N28" s="12">
        <v>0</v>
      </c>
      <c r="O28" s="13">
        <v>1650</v>
      </c>
      <c r="P28" s="13">
        <v>1650</v>
      </c>
      <c r="Q28" s="13">
        <v>213</v>
      </c>
      <c r="R28" s="13">
        <v>69</v>
      </c>
      <c r="S28" s="13">
        <v>18</v>
      </c>
      <c r="T28" s="13">
        <v>15</v>
      </c>
      <c r="U28" s="13">
        <v>1310</v>
      </c>
      <c r="V28" s="13">
        <v>5378</v>
      </c>
      <c r="W28" s="13">
        <v>5292</v>
      </c>
      <c r="X28" s="13">
        <v>5028</v>
      </c>
      <c r="Y28" s="13">
        <v>740</v>
      </c>
      <c r="Z28" s="13">
        <v>108</v>
      </c>
      <c r="AA28" s="13">
        <v>227</v>
      </c>
      <c r="AB28" s="13">
        <v>200</v>
      </c>
      <c r="AC28" s="13">
        <v>14</v>
      </c>
      <c r="AD28" s="13">
        <v>0</v>
      </c>
      <c r="AE28" s="13">
        <v>6</v>
      </c>
      <c r="AF28" s="13">
        <v>1083</v>
      </c>
    </row>
    <row r="29" spans="2:32" x14ac:dyDescent="0.2">
      <c r="B29" s="11" t="s">
        <v>73</v>
      </c>
      <c r="C29" t="s">
        <v>382</v>
      </c>
      <c r="D29" t="s">
        <v>362</v>
      </c>
      <c r="E29" s="12">
        <v>100</v>
      </c>
      <c r="F29" s="12">
        <v>28.47</v>
      </c>
      <c r="G29" s="12">
        <v>24.66</v>
      </c>
      <c r="H29" s="12">
        <v>12.33</v>
      </c>
      <c r="I29" s="12">
        <v>100</v>
      </c>
      <c r="J29" s="12">
        <v>100</v>
      </c>
      <c r="K29" s="12">
        <v>100</v>
      </c>
      <c r="L29" s="12">
        <v>24.66</v>
      </c>
      <c r="M29" s="12">
        <v>12.31</v>
      </c>
      <c r="N29" s="12">
        <v>0</v>
      </c>
      <c r="O29" s="13">
        <v>808</v>
      </c>
      <c r="P29" s="13">
        <v>808</v>
      </c>
      <c r="Q29" s="13">
        <v>230</v>
      </c>
      <c r="R29" s="13">
        <v>73</v>
      </c>
      <c r="S29" s="13">
        <v>18</v>
      </c>
      <c r="T29" s="13">
        <v>9</v>
      </c>
      <c r="U29" s="13">
        <v>672</v>
      </c>
      <c r="V29" s="13">
        <v>4360</v>
      </c>
      <c r="W29" s="13">
        <v>4229</v>
      </c>
      <c r="X29" s="13">
        <v>3926</v>
      </c>
      <c r="Y29" s="13">
        <v>442</v>
      </c>
      <c r="Z29" s="13">
        <v>109</v>
      </c>
      <c r="AA29" s="13">
        <v>73</v>
      </c>
      <c r="AB29" s="13">
        <v>65</v>
      </c>
      <c r="AC29" s="13">
        <v>8</v>
      </c>
      <c r="AD29" s="13">
        <v>0</v>
      </c>
      <c r="AE29" s="13">
        <v>4</v>
      </c>
      <c r="AF29" s="13">
        <v>599</v>
      </c>
    </row>
    <row r="30" spans="2:32" x14ac:dyDescent="0.2">
      <c r="B30" s="11" t="s">
        <v>74</v>
      </c>
      <c r="C30" t="s">
        <v>382</v>
      </c>
      <c r="D30" t="s">
        <v>363</v>
      </c>
      <c r="E30" s="12">
        <v>100</v>
      </c>
      <c r="F30" s="12">
        <v>24.21</v>
      </c>
      <c r="G30" s="12">
        <v>24.22</v>
      </c>
      <c r="H30" s="12">
        <v>16.52</v>
      </c>
      <c r="I30" s="12">
        <v>100</v>
      </c>
      <c r="J30" s="12">
        <v>100</v>
      </c>
      <c r="K30" s="12">
        <v>100</v>
      </c>
      <c r="L30" s="12">
        <v>16.78</v>
      </c>
      <c r="M30" s="12">
        <v>20.32</v>
      </c>
      <c r="N30" s="12">
        <v>0</v>
      </c>
      <c r="O30" s="13">
        <v>3941</v>
      </c>
      <c r="P30" s="13">
        <v>3941</v>
      </c>
      <c r="Q30" s="13">
        <v>954</v>
      </c>
      <c r="R30" s="13">
        <v>351</v>
      </c>
      <c r="S30" s="13">
        <v>85</v>
      </c>
      <c r="T30" s="13">
        <v>58</v>
      </c>
      <c r="U30" s="13">
        <v>3141</v>
      </c>
      <c r="V30" s="13">
        <v>6947</v>
      </c>
      <c r="W30" s="13">
        <v>6946</v>
      </c>
      <c r="X30" s="13">
        <v>6364</v>
      </c>
      <c r="Y30" s="13">
        <v>1865</v>
      </c>
      <c r="Z30" s="13">
        <v>313</v>
      </c>
      <c r="AA30" s="13">
        <v>425</v>
      </c>
      <c r="AB30" s="13">
        <v>374</v>
      </c>
      <c r="AC30" s="13">
        <v>76</v>
      </c>
      <c r="AD30" s="13">
        <v>0</v>
      </c>
      <c r="AE30" s="13">
        <v>24</v>
      </c>
      <c r="AF30" s="13">
        <v>2716</v>
      </c>
    </row>
    <row r="31" spans="2:32" x14ac:dyDescent="0.2">
      <c r="B31" s="11" t="s">
        <v>76</v>
      </c>
      <c r="C31" t="s">
        <v>382</v>
      </c>
      <c r="D31" t="s">
        <v>364</v>
      </c>
      <c r="E31" s="12">
        <v>100</v>
      </c>
      <c r="F31" s="12">
        <v>16.23</v>
      </c>
      <c r="G31" s="12">
        <v>35.82</v>
      </c>
      <c r="H31" s="12">
        <v>22.39</v>
      </c>
      <c r="I31" s="12">
        <v>100</v>
      </c>
      <c r="J31" s="12">
        <v>100</v>
      </c>
      <c r="K31" s="12">
        <v>100</v>
      </c>
      <c r="L31" s="12">
        <v>8.89</v>
      </c>
      <c r="M31" s="12">
        <v>8</v>
      </c>
      <c r="N31" s="12">
        <v>100</v>
      </c>
      <c r="O31" s="13">
        <v>1134</v>
      </c>
      <c r="P31" s="13">
        <v>1134</v>
      </c>
      <c r="Q31" s="13">
        <v>184</v>
      </c>
      <c r="R31" s="13">
        <v>67</v>
      </c>
      <c r="S31" s="13">
        <v>24</v>
      </c>
      <c r="T31" s="13">
        <v>15</v>
      </c>
      <c r="U31" s="13">
        <v>909</v>
      </c>
      <c r="V31" s="13">
        <v>6074</v>
      </c>
      <c r="W31" s="13">
        <v>5769</v>
      </c>
      <c r="X31" s="13">
        <v>6023</v>
      </c>
      <c r="Y31" s="13">
        <v>551</v>
      </c>
      <c r="Z31" s="13">
        <v>49</v>
      </c>
      <c r="AA31" s="13">
        <v>113</v>
      </c>
      <c r="AB31" s="13">
        <v>100</v>
      </c>
      <c r="AC31" s="13">
        <v>8</v>
      </c>
      <c r="AD31" s="13">
        <v>1</v>
      </c>
      <c r="AE31" s="13">
        <v>1</v>
      </c>
      <c r="AF31" s="13">
        <v>796</v>
      </c>
    </row>
    <row r="32" spans="2:32" x14ac:dyDescent="0.2">
      <c r="B32" s="11" t="s">
        <v>77</v>
      </c>
      <c r="C32" t="s">
        <v>382</v>
      </c>
      <c r="D32" t="s">
        <v>365</v>
      </c>
      <c r="E32" s="12">
        <v>100</v>
      </c>
      <c r="F32" s="12">
        <v>22.33</v>
      </c>
      <c r="G32" s="12">
        <v>0</v>
      </c>
      <c r="H32" s="12">
        <v>25</v>
      </c>
      <c r="I32" s="12">
        <v>100</v>
      </c>
      <c r="J32" s="12">
        <v>100</v>
      </c>
      <c r="K32" s="12">
        <v>100</v>
      </c>
      <c r="L32" s="12">
        <v>3.85</v>
      </c>
      <c r="M32" s="12">
        <v>0</v>
      </c>
      <c r="N32" s="12">
        <v>0</v>
      </c>
      <c r="O32" s="13">
        <v>103</v>
      </c>
      <c r="P32" s="13">
        <v>103</v>
      </c>
      <c r="Q32" s="13">
        <v>23</v>
      </c>
      <c r="R32" s="13">
        <v>8</v>
      </c>
      <c r="S32" s="13">
        <v>0</v>
      </c>
      <c r="T32" s="13">
        <v>2</v>
      </c>
      <c r="U32" s="13">
        <v>92</v>
      </c>
      <c r="V32" s="13">
        <v>712</v>
      </c>
      <c r="W32" s="13">
        <v>679</v>
      </c>
      <c r="X32" s="13">
        <v>680</v>
      </c>
      <c r="Y32" s="13">
        <v>78</v>
      </c>
      <c r="Z32" s="13">
        <v>3</v>
      </c>
      <c r="AA32" s="13">
        <v>3</v>
      </c>
      <c r="AB32" s="13">
        <v>3</v>
      </c>
      <c r="AC32" s="13">
        <v>0</v>
      </c>
      <c r="AD32" s="13">
        <v>0</v>
      </c>
      <c r="AE32" s="13">
        <v>0</v>
      </c>
      <c r="AF32" s="13">
        <v>89</v>
      </c>
    </row>
    <row r="33" spans="2:32" x14ac:dyDescent="0.2">
      <c r="B33" s="11" t="s">
        <v>78</v>
      </c>
      <c r="C33" t="s">
        <v>382</v>
      </c>
      <c r="D33" t="s">
        <v>79</v>
      </c>
      <c r="E33" s="12">
        <v>100</v>
      </c>
      <c r="F33" s="12">
        <v>22.41</v>
      </c>
      <c r="G33" s="12">
        <v>26.43</v>
      </c>
      <c r="H33" s="12">
        <v>17.21</v>
      </c>
      <c r="I33" s="12">
        <v>100</v>
      </c>
      <c r="J33" s="12">
        <v>100</v>
      </c>
      <c r="K33" s="12">
        <v>100</v>
      </c>
      <c r="L33" s="12">
        <v>17.86</v>
      </c>
      <c r="M33" s="12">
        <v>21.65</v>
      </c>
      <c r="N33" s="12">
        <v>0.61</v>
      </c>
      <c r="O33" s="13">
        <v>75827</v>
      </c>
      <c r="P33" s="13">
        <v>75827</v>
      </c>
      <c r="Q33" s="13">
        <v>16992</v>
      </c>
      <c r="R33" s="13">
        <v>6448</v>
      </c>
      <c r="S33" s="13">
        <v>1704</v>
      </c>
      <c r="T33" s="13">
        <v>1110</v>
      </c>
      <c r="U33" s="13">
        <v>60048</v>
      </c>
      <c r="V33" s="13">
        <v>280137</v>
      </c>
      <c r="W33" s="13">
        <v>270564</v>
      </c>
      <c r="X33" s="13">
        <v>252126</v>
      </c>
      <c r="Y33" s="13">
        <v>34236</v>
      </c>
      <c r="Z33" s="13">
        <v>6114</v>
      </c>
      <c r="AA33" s="13">
        <v>8359</v>
      </c>
      <c r="AB33" s="13">
        <v>7366</v>
      </c>
      <c r="AC33" s="13">
        <v>1595</v>
      </c>
      <c r="AD33" s="13">
        <v>3</v>
      </c>
      <c r="AE33" s="13">
        <v>488</v>
      </c>
      <c r="AF33" s="13">
        <v>51689</v>
      </c>
    </row>
    <row r="34" spans="2:32" x14ac:dyDescent="0.2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2:32" x14ac:dyDescent="0.2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</row>
    <row r="36" spans="2:32" x14ac:dyDescent="0.2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</row>
    <row r="37" spans="2:32" x14ac:dyDescent="0.2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</row>
    <row r="38" spans="2:32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2:32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</row>
    <row r="40" spans="2:32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</row>
    <row r="41" spans="2:32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2:32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</row>
    <row r="43" spans="2:32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</row>
    <row r="44" spans="2:32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</row>
    <row r="45" spans="2:32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</row>
    <row r="47" spans="2:32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</row>
    <row r="48" spans="2:32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5:32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</row>
    <row r="50" spans="5:3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5:3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5:3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5:3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  <row r="54" spans="5:3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</row>
    <row r="55" spans="5:32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5:32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</row>
    <row r="57" spans="5:32" x14ac:dyDescent="0.2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</row>
    <row r="58" spans="5:32" x14ac:dyDescent="0.2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</row>
    <row r="59" spans="5:32" x14ac:dyDescent="0.2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5:32" x14ac:dyDescent="0.2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</row>
    <row r="61" spans="5:32" x14ac:dyDescent="0.2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</row>
    <row r="62" spans="5:32" x14ac:dyDescent="0.2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5:32" x14ac:dyDescent="0.2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</row>
    <row r="64" spans="5:32" x14ac:dyDescent="0.2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</row>
    <row r="65" spans="5:32" x14ac:dyDescent="0.2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</row>
    <row r="66" spans="5:32" x14ac:dyDescent="0.2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5:32" x14ac:dyDescent="0.2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</row>
    <row r="68" spans="5:32" x14ac:dyDescent="0.2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</row>
    <row r="69" spans="5:32" x14ac:dyDescent="0.2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5:32" x14ac:dyDescent="0.2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</row>
    <row r="71" spans="5:32" x14ac:dyDescent="0.2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</row>
    <row r="72" spans="5:32" x14ac:dyDescent="0.2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</row>
    <row r="73" spans="5:32" x14ac:dyDescent="0.2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</row>
    <row r="74" spans="5:32" x14ac:dyDescent="0.2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</row>
    <row r="75" spans="5:32" x14ac:dyDescent="0.2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</row>
    <row r="76" spans="5:32" x14ac:dyDescent="0.2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</row>
    <row r="77" spans="5:32" x14ac:dyDescent="0.2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</row>
    <row r="78" spans="5:32" x14ac:dyDescent="0.2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</row>
    <row r="79" spans="5:32" x14ac:dyDescent="0.2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</row>
    <row r="80" spans="5:32" x14ac:dyDescent="0.2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</row>
    <row r="81" spans="5:32" x14ac:dyDescent="0.2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</row>
    <row r="82" spans="5:32" x14ac:dyDescent="0.2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</row>
    <row r="83" spans="5:32" x14ac:dyDescent="0.2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</row>
    <row r="84" spans="5:32" x14ac:dyDescent="0.2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</row>
    <row r="85" spans="5:32" x14ac:dyDescent="0.2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</row>
    <row r="86" spans="5:32" x14ac:dyDescent="0.2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</row>
    <row r="87" spans="5:32" x14ac:dyDescent="0.2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</row>
    <row r="88" spans="5:32" x14ac:dyDescent="0.2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</row>
    <row r="89" spans="5:32" x14ac:dyDescent="0.2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</row>
    <row r="90" spans="5:32" x14ac:dyDescent="0.2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</row>
    <row r="91" spans="5:32" x14ac:dyDescent="0.2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</row>
    <row r="92" spans="5:32" x14ac:dyDescent="0.2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</row>
    <row r="93" spans="5:32" x14ac:dyDescent="0.2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</row>
    <row r="94" spans="5:32" x14ac:dyDescent="0.2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</row>
    <row r="95" spans="5:32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</row>
    <row r="96" spans="5:32" x14ac:dyDescent="0.2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</row>
    <row r="97" spans="5:32" x14ac:dyDescent="0.2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</row>
    <row r="98" spans="5:32" x14ac:dyDescent="0.2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</row>
    <row r="99" spans="5:32" x14ac:dyDescent="0.2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</row>
    <row r="100" spans="5:32" x14ac:dyDescent="0.2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</row>
    <row r="101" spans="5:32" x14ac:dyDescent="0.2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</row>
    <row r="102" spans="5:32" x14ac:dyDescent="0.2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</row>
    <row r="103" spans="5:32" x14ac:dyDescent="0.2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</row>
    <row r="104" spans="5:32" x14ac:dyDescent="0.2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</row>
    <row r="105" spans="5:32" x14ac:dyDescent="0.2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</row>
    <row r="106" spans="5:32" x14ac:dyDescent="0.2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</row>
    <row r="107" spans="5:32" x14ac:dyDescent="0.2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</row>
    <row r="108" spans="5:32" x14ac:dyDescent="0.2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</row>
    <row r="109" spans="5:32" x14ac:dyDescent="0.2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</row>
    <row r="110" spans="5:32" x14ac:dyDescent="0.2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</row>
    <row r="111" spans="5:32" x14ac:dyDescent="0.2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</row>
    <row r="112" spans="5:32" x14ac:dyDescent="0.2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</row>
    <row r="113" spans="5:32" x14ac:dyDescent="0.2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</row>
    <row r="114" spans="5:32" x14ac:dyDescent="0.2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</row>
    <row r="115" spans="5:32" x14ac:dyDescent="0.2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</row>
    <row r="116" spans="5:32" x14ac:dyDescent="0.2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</row>
    <row r="117" spans="5:32" x14ac:dyDescent="0.2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</row>
    <row r="118" spans="5:32" x14ac:dyDescent="0.2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</row>
    <row r="119" spans="5:32" x14ac:dyDescent="0.2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</row>
    <row r="120" spans="5:32" x14ac:dyDescent="0.2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</row>
    <row r="121" spans="5:32" x14ac:dyDescent="0.2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</row>
    <row r="122" spans="5:32" x14ac:dyDescent="0.2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</row>
    <row r="123" spans="5:32" x14ac:dyDescent="0.2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</row>
    <row r="124" spans="5:32" x14ac:dyDescent="0.2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</row>
    <row r="125" spans="5:32" x14ac:dyDescent="0.2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BA131"/>
  <sheetViews>
    <sheetView topLeftCell="E40" zoomScale="80" zoomScaleNormal="80" workbookViewId="0">
      <selection activeCell="W68" sqref="W68"/>
    </sheetView>
  </sheetViews>
  <sheetFormatPr baseColWidth="10" defaultRowHeight="12.75" x14ac:dyDescent="0.2"/>
  <cols>
    <col min="1" max="1" width="18.7109375" customWidth="1"/>
    <col min="2" max="2" width="28.7109375" customWidth="1"/>
    <col min="3" max="3" width="24" customWidth="1"/>
    <col min="4" max="4" width="15" customWidth="1"/>
    <col min="5" max="5" width="18.42578125" customWidth="1"/>
    <col min="6" max="6" width="17.42578125" customWidth="1"/>
    <col min="7" max="7" width="16.7109375" customWidth="1"/>
    <col min="8" max="8" width="20.140625" customWidth="1"/>
    <col min="9" max="9" width="15.5703125" customWidth="1"/>
    <col min="10" max="16" width="9.5703125" customWidth="1"/>
    <col min="39" max="39" width="11.42578125" customWidth="1"/>
  </cols>
  <sheetData>
    <row r="1" spans="1:53" s="1" customFormat="1" ht="33.950000000000003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53" s="1" customFormat="1" ht="33.950000000000003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53" s="1" customFormat="1" ht="20.100000000000001" customHeight="1" thickBot="1" x14ac:dyDescent="0.25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53" s="1" customFormat="1" ht="13.5" thickTop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53" s="1" customFormat="1" ht="15.75" x14ac:dyDescent="0.25">
      <c r="B5" s="23" t="s">
        <v>105</v>
      </c>
      <c r="C5" s="24"/>
      <c r="D5" s="24"/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53" x14ac:dyDescent="0.2"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53" ht="33.75" customHeight="1" x14ac:dyDescent="0.2">
      <c r="B7" s="18" t="s">
        <v>95</v>
      </c>
      <c r="C7" s="18" t="s">
        <v>134</v>
      </c>
      <c r="D7" s="18" t="s">
        <v>135</v>
      </c>
      <c r="E7" s="18" t="s">
        <v>136</v>
      </c>
      <c r="F7" s="18" t="s">
        <v>137</v>
      </c>
      <c r="G7" s="18" t="s">
        <v>138</v>
      </c>
      <c r="H7" s="18" t="s">
        <v>100</v>
      </c>
      <c r="J7" s="21" t="s">
        <v>285</v>
      </c>
      <c r="K7" s="21" t="s">
        <v>290</v>
      </c>
      <c r="L7" s="21" t="s">
        <v>291</v>
      </c>
      <c r="M7" s="21" t="s">
        <v>292</v>
      </c>
      <c r="N7" s="21" t="s">
        <v>137</v>
      </c>
      <c r="O7" s="21" t="s">
        <v>138</v>
      </c>
      <c r="P7" s="21" t="s">
        <v>289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53" ht="12" customHeight="1" x14ac:dyDescent="0.2">
      <c r="A8" s="1" t="s">
        <v>101</v>
      </c>
      <c r="B8" s="19">
        <v>100</v>
      </c>
      <c r="C8" s="18">
        <v>7.9</v>
      </c>
      <c r="D8" s="18">
        <v>7.9</v>
      </c>
      <c r="E8" s="18">
        <v>7.9</v>
      </c>
      <c r="F8" s="18">
        <v>7.9</v>
      </c>
      <c r="G8" s="18">
        <v>5</v>
      </c>
      <c r="H8" s="18">
        <v>6.7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R8" s="35" t="s">
        <v>298</v>
      </c>
      <c r="AS8" s="22">
        <v>100</v>
      </c>
      <c r="AT8" s="22">
        <v>65.654008438818551</v>
      </c>
      <c r="AU8" s="22">
        <v>100</v>
      </c>
      <c r="AV8" s="22">
        <v>100</v>
      </c>
      <c r="AW8" s="22">
        <v>100</v>
      </c>
      <c r="AX8" s="22">
        <v>72.36666666666666</v>
      </c>
      <c r="AY8" s="22">
        <v>100</v>
      </c>
      <c r="AZ8" s="28">
        <f t="shared" ref="AZ8:AZ32" si="0">SUM(AS8:AY8)</f>
        <v>638.02067510548522</v>
      </c>
      <c r="BA8" s="28">
        <f>AZ8*100/700</f>
        <v>91.145810729355034</v>
      </c>
    </row>
    <row r="9" spans="1:53" ht="12" customHeight="1" x14ac:dyDescent="0.2">
      <c r="A9" s="1" t="s">
        <v>102</v>
      </c>
      <c r="B9" s="20">
        <v>100</v>
      </c>
      <c r="C9" s="20">
        <f>C8*3</f>
        <v>23.700000000000003</v>
      </c>
      <c r="D9" s="20">
        <f>D8*3</f>
        <v>23.700000000000003</v>
      </c>
      <c r="E9" s="20">
        <f>E8*3</f>
        <v>23.700000000000003</v>
      </c>
      <c r="F9" s="20">
        <f>F8*3</f>
        <v>23.700000000000003</v>
      </c>
      <c r="G9" s="20">
        <f>G8*3</f>
        <v>15</v>
      </c>
      <c r="H9" s="20">
        <f>H8*3</f>
        <v>20.100000000000001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R9" s="35" t="s">
        <v>299</v>
      </c>
      <c r="AS9" s="22">
        <v>100</v>
      </c>
      <c r="AT9" s="22">
        <v>76.012658227848092</v>
      </c>
      <c r="AU9" s="22">
        <v>100</v>
      </c>
      <c r="AV9" s="22">
        <v>100</v>
      </c>
      <c r="AW9" s="22">
        <v>100</v>
      </c>
      <c r="AX9" s="22">
        <v>60.966666666666669</v>
      </c>
      <c r="AY9" s="22">
        <v>100</v>
      </c>
      <c r="AZ9" s="28">
        <f t="shared" si="0"/>
        <v>636.97932489451478</v>
      </c>
      <c r="BA9" s="28">
        <f t="shared" ref="BA9:BA32" si="1">AZ9*100/700</f>
        <v>90.997046413502119</v>
      </c>
    </row>
    <row r="10" spans="1:53" x14ac:dyDescent="0.2"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R10" t="s">
        <v>90</v>
      </c>
      <c r="AS10" s="22">
        <v>100</v>
      </c>
      <c r="AT10" s="22">
        <v>63.60759493670885</v>
      </c>
      <c r="AU10" s="22">
        <v>100</v>
      </c>
      <c r="AV10" s="22">
        <v>100</v>
      </c>
      <c r="AW10" s="22">
        <v>100</v>
      </c>
      <c r="AX10" s="22">
        <v>95.36666666666666</v>
      </c>
      <c r="AY10" s="22">
        <v>68.53233830845771</v>
      </c>
      <c r="AZ10" s="28">
        <f t="shared" si="0"/>
        <v>627.50659991183318</v>
      </c>
      <c r="BA10" s="28">
        <f t="shared" si="1"/>
        <v>89.643799987404734</v>
      </c>
    </row>
    <row r="11" spans="1:53" x14ac:dyDescent="0.2">
      <c r="A11" t="s">
        <v>80</v>
      </c>
      <c r="B11" s="40">
        <f>'SALUD DEL ADOLESCENTE'!E8</f>
        <v>100</v>
      </c>
      <c r="C11" s="40">
        <f>'SALUD DEL ADOLESCENTE'!F8</f>
        <v>18.72</v>
      </c>
      <c r="D11" s="40">
        <f>'SALUD DEL ADOLESCENTE'!I8</f>
        <v>100</v>
      </c>
      <c r="E11" s="40">
        <f>'SALUD DEL ADOLESCENTE'!K8</f>
        <v>100</v>
      </c>
      <c r="F11" s="40">
        <f>'SALUD DEL ADOLESCENTE'!J8</f>
        <v>100</v>
      </c>
      <c r="G11" s="40">
        <f>'SALUD DEL ADOLESCENTE'!L8</f>
        <v>14.79</v>
      </c>
      <c r="H11" s="40">
        <f>'SALUD DEL ADOLESCENTE'!M8</f>
        <v>14.15</v>
      </c>
      <c r="J11" s="22">
        <f>B11*100/$B$9</f>
        <v>100</v>
      </c>
      <c r="K11" s="22">
        <f>C11*100/$C$9</f>
        <v>78.987341772151893</v>
      </c>
      <c r="L11" s="22">
        <v>100</v>
      </c>
      <c r="M11" s="22">
        <v>100</v>
      </c>
      <c r="N11" s="22">
        <v>100</v>
      </c>
      <c r="O11" s="22">
        <f>G11*100/$G$9</f>
        <v>98.6</v>
      </c>
      <c r="P11" s="22">
        <f>H11*100/$H$9</f>
        <v>70.398009950248749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R11" t="s">
        <v>86</v>
      </c>
      <c r="AS11" s="22">
        <v>100</v>
      </c>
      <c r="AT11" s="22">
        <v>84.28270042194093</v>
      </c>
      <c r="AU11" s="22">
        <v>100</v>
      </c>
      <c r="AV11" s="22">
        <v>100</v>
      </c>
      <c r="AW11" s="22">
        <v>100</v>
      </c>
      <c r="AX11" s="22">
        <v>45.4</v>
      </c>
      <c r="AY11" s="22">
        <v>55.273631840796014</v>
      </c>
      <c r="AZ11" s="28">
        <f t="shared" si="0"/>
        <v>584.95633226273696</v>
      </c>
      <c r="BA11" s="28">
        <f t="shared" si="1"/>
        <v>83.565190323248146</v>
      </c>
    </row>
    <row r="12" spans="1:53" ht="18.75" customHeight="1" x14ac:dyDescent="0.2">
      <c r="A12" t="s">
        <v>81</v>
      </c>
      <c r="B12" s="40">
        <f>'SALUD DEL ADOLESCENTE'!E9</f>
        <v>100</v>
      </c>
      <c r="C12" s="40">
        <f>'SALUD DEL ADOLESCENTE'!F9</f>
        <v>38.28</v>
      </c>
      <c r="D12" s="40">
        <f>'SALUD DEL ADOLESCENTE'!I9</f>
        <v>100</v>
      </c>
      <c r="E12" s="40">
        <f>'SALUD DEL ADOLESCENTE'!K9</f>
        <v>100</v>
      </c>
      <c r="F12" s="40">
        <f>'SALUD DEL ADOLESCENTE'!J9</f>
        <v>100</v>
      </c>
      <c r="G12" s="40">
        <f>'SALUD DEL ADOLESCENTE'!L9</f>
        <v>36.92</v>
      </c>
      <c r="H12" s="40">
        <f>'SALUD DEL ADOLESCENTE'!M9</f>
        <v>38.729999999999997</v>
      </c>
      <c r="J12" s="22">
        <f t="shared" ref="J12:J38" si="2">B12*100/$B$9</f>
        <v>100</v>
      </c>
      <c r="K12" s="22">
        <f t="shared" ref="K12:K38" si="3">C12*100/$C$9</f>
        <v>161.51898734177215</v>
      </c>
      <c r="L12" s="22">
        <v>100</v>
      </c>
      <c r="M12" s="22">
        <v>100</v>
      </c>
      <c r="N12" s="22">
        <v>100</v>
      </c>
      <c r="O12" s="22">
        <f t="shared" ref="O12:O38" si="4">G12*100/$G$9</f>
        <v>246.13333333333333</v>
      </c>
      <c r="P12" s="22">
        <f t="shared" ref="P12:P38" si="5">H12*100/$H$9</f>
        <v>192.68656716417908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R12" s="35" t="s">
        <v>300</v>
      </c>
      <c r="AS12" s="22">
        <v>100</v>
      </c>
      <c r="AT12" s="22">
        <v>63.122362869198305</v>
      </c>
      <c r="AU12" s="22">
        <v>100</v>
      </c>
      <c r="AV12" s="22">
        <v>100</v>
      </c>
      <c r="AW12" s="22">
        <v>100</v>
      </c>
      <c r="AX12" s="22">
        <v>42.633333333333333</v>
      </c>
      <c r="AY12" s="22">
        <v>56.542288557213929</v>
      </c>
      <c r="AZ12" s="28">
        <f t="shared" si="0"/>
        <v>562.29798475974553</v>
      </c>
      <c r="BA12" s="28">
        <f t="shared" si="1"/>
        <v>80.3282835371065</v>
      </c>
    </row>
    <row r="13" spans="1:53" x14ac:dyDescent="0.2">
      <c r="A13" t="s">
        <v>47</v>
      </c>
      <c r="B13" s="40">
        <f>'SALUD DEL ADOLESCENTE'!E10</f>
        <v>100</v>
      </c>
      <c r="C13" s="40">
        <f>'SALUD DEL ADOLESCENTE'!F10</f>
        <v>22.01</v>
      </c>
      <c r="D13" s="40">
        <f>'SALUD DEL ADOLESCENTE'!I10</f>
        <v>100</v>
      </c>
      <c r="E13" s="40">
        <f>'SALUD DEL ADOLESCENTE'!K10</f>
        <v>100</v>
      </c>
      <c r="F13" s="40">
        <f>'SALUD DEL ADOLESCENTE'!J10</f>
        <v>100</v>
      </c>
      <c r="G13" s="40">
        <f>'SALUD DEL ADOLESCENTE'!L10</f>
        <v>24.51</v>
      </c>
      <c r="H13" s="40">
        <f>'SALUD DEL ADOLESCENTE'!M10</f>
        <v>14.71</v>
      </c>
      <c r="J13" s="22">
        <f t="shared" si="2"/>
        <v>100</v>
      </c>
      <c r="K13" s="22">
        <f t="shared" si="3"/>
        <v>92.869198312236279</v>
      </c>
      <c r="L13" s="22">
        <v>100</v>
      </c>
      <c r="M13" s="22">
        <v>100</v>
      </c>
      <c r="N13" s="22">
        <v>100</v>
      </c>
      <c r="O13" s="22">
        <f t="shared" si="4"/>
        <v>163.4</v>
      </c>
      <c r="P13" s="22">
        <f t="shared" si="5"/>
        <v>73.184079601990049</v>
      </c>
      <c r="AR13" t="s">
        <v>94</v>
      </c>
      <c r="AS13" s="22">
        <v>100</v>
      </c>
      <c r="AT13" s="22">
        <v>93.080168776371295</v>
      </c>
      <c r="AU13" s="22">
        <v>100</v>
      </c>
      <c r="AV13" s="22">
        <v>100</v>
      </c>
      <c r="AW13" s="22">
        <v>100</v>
      </c>
      <c r="AX13" s="22">
        <v>3.9666666666666668</v>
      </c>
      <c r="AY13" s="22">
        <v>62.189054726368155</v>
      </c>
      <c r="AZ13" s="28">
        <f t="shared" si="0"/>
        <v>559.23589016940605</v>
      </c>
      <c r="BA13" s="28">
        <f t="shared" si="1"/>
        <v>79.890841452772293</v>
      </c>
    </row>
    <row r="14" spans="1:53" ht="15.75" customHeight="1" x14ac:dyDescent="0.2">
      <c r="A14" t="s">
        <v>49</v>
      </c>
      <c r="B14" s="40">
        <f>'SALUD DEL ADOLESCENTE'!E11</f>
        <v>100</v>
      </c>
      <c r="C14" s="40">
        <f>'SALUD DEL ADOLESCENTE'!F11</f>
        <v>27.38</v>
      </c>
      <c r="D14" s="40">
        <f>'SALUD DEL ADOLESCENTE'!I11</f>
        <v>100</v>
      </c>
      <c r="E14" s="40">
        <f>'SALUD DEL ADOLESCENTE'!K11</f>
        <v>100</v>
      </c>
      <c r="F14" s="40">
        <f>'SALUD DEL ADOLESCENTE'!J11</f>
        <v>100</v>
      </c>
      <c r="G14" s="40">
        <f>'SALUD DEL ADOLESCENTE'!L11</f>
        <v>9.8800000000000008</v>
      </c>
      <c r="H14" s="40">
        <f>'SALUD DEL ADOLESCENTE'!M11</f>
        <v>16.329999999999998</v>
      </c>
      <c r="J14" s="22">
        <f t="shared" si="2"/>
        <v>100</v>
      </c>
      <c r="K14" s="22">
        <f t="shared" si="3"/>
        <v>115.52742616033754</v>
      </c>
      <c r="L14" s="22">
        <v>100</v>
      </c>
      <c r="M14" s="22">
        <v>100</v>
      </c>
      <c r="N14" s="22">
        <v>100</v>
      </c>
      <c r="O14" s="22">
        <f t="shared" si="4"/>
        <v>65.866666666666674</v>
      </c>
      <c r="P14" s="22">
        <f t="shared" si="5"/>
        <v>81.24378109452735</v>
      </c>
      <c r="AR14" s="35" t="s">
        <v>301</v>
      </c>
      <c r="AS14" s="22">
        <v>100</v>
      </c>
      <c r="AT14" s="22">
        <v>49.451476793248936</v>
      </c>
      <c r="AU14" s="22">
        <v>100</v>
      </c>
      <c r="AV14" s="22">
        <v>100</v>
      </c>
      <c r="AW14" s="22">
        <v>100</v>
      </c>
      <c r="AX14" s="22">
        <v>45.5</v>
      </c>
      <c r="AY14" s="22">
        <v>47.910447761194035</v>
      </c>
      <c r="AZ14" s="28">
        <f t="shared" si="0"/>
        <v>542.86192455444302</v>
      </c>
      <c r="BA14" s="28">
        <f t="shared" si="1"/>
        <v>77.551703507777574</v>
      </c>
    </row>
    <row r="15" spans="1:53" x14ac:dyDescent="0.2">
      <c r="A15" t="s">
        <v>82</v>
      </c>
      <c r="B15" s="40">
        <f>'SALUD DEL ADOLESCENTE'!E12</f>
        <v>100</v>
      </c>
      <c r="C15" s="40">
        <f>'SALUD DEL ADOLESCENTE'!F12</f>
        <v>21.09</v>
      </c>
      <c r="D15" s="40">
        <f>'SALUD DEL ADOLESCENTE'!I12</f>
        <v>100</v>
      </c>
      <c r="E15" s="40">
        <f>'SALUD DEL ADOLESCENTE'!K12</f>
        <v>100</v>
      </c>
      <c r="F15" s="40">
        <f>'SALUD DEL ADOLESCENTE'!J12</f>
        <v>100</v>
      </c>
      <c r="G15" s="40">
        <f>'SALUD DEL ADOLESCENTE'!L12</f>
        <v>15.9</v>
      </c>
      <c r="H15" s="40">
        <f>'SALUD DEL ADOLESCENTE'!M12</f>
        <v>25.54</v>
      </c>
      <c r="J15" s="22">
        <f t="shared" si="2"/>
        <v>100</v>
      </c>
      <c r="K15" s="22">
        <f t="shared" si="3"/>
        <v>88.987341772151893</v>
      </c>
      <c r="L15" s="22">
        <v>100</v>
      </c>
      <c r="M15" s="22">
        <v>100</v>
      </c>
      <c r="N15" s="22">
        <v>100</v>
      </c>
      <c r="O15" s="22">
        <f t="shared" si="4"/>
        <v>106</v>
      </c>
      <c r="P15" s="22">
        <f t="shared" si="5"/>
        <v>127.06467661691542</v>
      </c>
      <c r="AR15" t="s">
        <v>62</v>
      </c>
      <c r="AS15" s="22">
        <v>100</v>
      </c>
      <c r="AT15" s="22">
        <v>55.316455696202524</v>
      </c>
      <c r="AU15" s="22">
        <v>100</v>
      </c>
      <c r="AV15" s="22">
        <v>100</v>
      </c>
      <c r="AW15" s="22">
        <v>100</v>
      </c>
      <c r="AX15" s="22">
        <v>41.233333333333334</v>
      </c>
      <c r="AY15" s="22">
        <v>44.129353233830834</v>
      </c>
      <c r="AZ15" s="28">
        <f t="shared" si="0"/>
        <v>540.67914226336666</v>
      </c>
      <c r="BA15" s="28">
        <f t="shared" si="1"/>
        <v>77.239877466195239</v>
      </c>
    </row>
    <row r="16" spans="1:53" x14ac:dyDescent="0.2">
      <c r="A16" s="1" t="s">
        <v>103</v>
      </c>
      <c r="B16" s="40">
        <f>'SALUD DEL ADOLESCENTE'!E13</f>
        <v>100</v>
      </c>
      <c r="C16" s="40">
        <f>'SALUD DEL ADOLESCENTE'!F13</f>
        <v>23.38</v>
      </c>
      <c r="D16" s="40">
        <f>'SALUD DEL ADOLESCENTE'!I13</f>
        <v>100</v>
      </c>
      <c r="E16" s="40">
        <f>'SALUD DEL ADOLESCENTE'!K13</f>
        <v>100</v>
      </c>
      <c r="F16" s="40">
        <f>'SALUD DEL ADOLESCENTE'!J13</f>
        <v>100</v>
      </c>
      <c r="G16" s="40">
        <f>'SALUD DEL ADOLESCENTE'!L13</f>
        <v>10.029999999999999</v>
      </c>
      <c r="H16" s="40">
        <f>'SALUD DEL ADOLESCENTE'!M13</f>
        <v>22.3</v>
      </c>
      <c r="J16" s="22">
        <f t="shared" si="2"/>
        <v>100</v>
      </c>
      <c r="K16" s="22">
        <f t="shared" si="3"/>
        <v>98.649789029535853</v>
      </c>
      <c r="L16" s="22">
        <v>100</v>
      </c>
      <c r="M16" s="22">
        <v>100</v>
      </c>
      <c r="N16" s="22">
        <v>100</v>
      </c>
      <c r="O16" s="22">
        <f t="shared" si="4"/>
        <v>66.86666666666666</v>
      </c>
      <c r="P16" s="22">
        <f t="shared" si="5"/>
        <v>110.94527363184079</v>
      </c>
      <c r="AR16" t="s">
        <v>75</v>
      </c>
      <c r="AS16" s="22">
        <v>100</v>
      </c>
      <c r="AT16" s="22">
        <v>43.52320675105485</v>
      </c>
      <c r="AU16" s="22">
        <v>100</v>
      </c>
      <c r="AV16" s="22">
        <v>100</v>
      </c>
      <c r="AW16" s="22">
        <v>100</v>
      </c>
      <c r="AX16" s="22">
        <v>51.8</v>
      </c>
      <c r="AY16" s="22">
        <v>44.726368159203979</v>
      </c>
      <c r="AZ16" s="28">
        <f t="shared" si="0"/>
        <v>540.04957491025891</v>
      </c>
      <c r="BA16" s="28">
        <f t="shared" si="1"/>
        <v>77.14993927289413</v>
      </c>
    </row>
    <row r="17" spans="1:53" x14ac:dyDescent="0.2">
      <c r="A17" t="s">
        <v>83</v>
      </c>
      <c r="B17" s="40">
        <f>'SALUD DEL ADOLESCENTE'!E14</f>
        <v>100</v>
      </c>
      <c r="C17" s="40">
        <f>'SALUD DEL ADOLESCENTE'!F14</f>
        <v>34.369999999999997</v>
      </c>
      <c r="D17" s="40">
        <f>'SALUD DEL ADOLESCENTE'!I14</f>
        <v>100</v>
      </c>
      <c r="E17" s="40">
        <f>'SALUD DEL ADOLESCENTE'!K14</f>
        <v>100</v>
      </c>
      <c r="F17" s="40">
        <f>'SALUD DEL ADOLESCENTE'!J14</f>
        <v>100</v>
      </c>
      <c r="G17" s="40">
        <f>'SALUD DEL ADOLESCENTE'!L14</f>
        <v>28.28</v>
      </c>
      <c r="H17" s="40">
        <f>'SALUD DEL ADOLESCENTE'!M14</f>
        <v>47.06</v>
      </c>
      <c r="J17" s="22">
        <f t="shared" si="2"/>
        <v>100</v>
      </c>
      <c r="K17" s="22">
        <f t="shared" si="3"/>
        <v>145.02109704641347</v>
      </c>
      <c r="L17" s="22">
        <v>100</v>
      </c>
      <c r="M17" s="22">
        <v>100</v>
      </c>
      <c r="N17" s="22">
        <v>100</v>
      </c>
      <c r="O17" s="22">
        <f t="shared" si="4"/>
        <v>188.53333333333333</v>
      </c>
      <c r="P17" s="22">
        <f t="shared" si="5"/>
        <v>234.12935323383084</v>
      </c>
      <c r="AR17" t="s">
        <v>67</v>
      </c>
      <c r="AS17" s="22">
        <v>100</v>
      </c>
      <c r="AT17" s="22">
        <v>51.012658227848092</v>
      </c>
      <c r="AU17" s="22">
        <v>100</v>
      </c>
      <c r="AV17" s="22">
        <v>100</v>
      </c>
      <c r="AW17" s="22">
        <v>100</v>
      </c>
      <c r="AX17" s="22">
        <v>60.566666666666677</v>
      </c>
      <c r="AY17" s="22">
        <v>24.303482587064675</v>
      </c>
      <c r="AZ17" s="28">
        <f t="shared" si="0"/>
        <v>535.88280748157945</v>
      </c>
      <c r="BA17" s="28">
        <f t="shared" si="1"/>
        <v>76.554686783082772</v>
      </c>
    </row>
    <row r="18" spans="1:53" ht="17.25" customHeight="1" x14ac:dyDescent="0.2">
      <c r="A18" t="s">
        <v>54</v>
      </c>
      <c r="B18" s="40">
        <f>'SALUD DEL ADOLESCENTE'!E15</f>
        <v>100</v>
      </c>
      <c r="C18" s="40">
        <f>'SALUD DEL ADOLESCENTE'!F15</f>
        <v>19.5</v>
      </c>
      <c r="D18" s="40">
        <f>'SALUD DEL ADOLESCENTE'!I15</f>
        <v>100</v>
      </c>
      <c r="E18" s="40">
        <f>'SALUD DEL ADOLESCENTE'!K15</f>
        <v>100</v>
      </c>
      <c r="F18" s="40">
        <f>'SALUD DEL ADOLESCENTE'!J15</f>
        <v>100</v>
      </c>
      <c r="G18" s="40">
        <f>'SALUD DEL ADOLESCENTE'!L15</f>
        <v>22.37</v>
      </c>
      <c r="H18" s="40">
        <f>'SALUD DEL ADOLESCENTE'!M15</f>
        <v>15.53</v>
      </c>
      <c r="J18" s="22">
        <f t="shared" si="2"/>
        <v>100</v>
      </c>
      <c r="K18" s="22">
        <f t="shared" si="3"/>
        <v>82.278481012658219</v>
      </c>
      <c r="L18" s="22">
        <v>100</v>
      </c>
      <c r="M18" s="22">
        <v>100</v>
      </c>
      <c r="N18" s="22">
        <v>100</v>
      </c>
      <c r="O18" s="22">
        <f t="shared" si="4"/>
        <v>149.13333333333333</v>
      </c>
      <c r="P18" s="22">
        <f t="shared" si="5"/>
        <v>77.263681592039802</v>
      </c>
      <c r="AR18" s="35" t="s">
        <v>302</v>
      </c>
      <c r="AS18" s="22">
        <v>100</v>
      </c>
      <c r="AT18" s="22">
        <v>40.843881856540079</v>
      </c>
      <c r="AU18" s="22">
        <v>100</v>
      </c>
      <c r="AV18" s="22">
        <v>100</v>
      </c>
      <c r="AW18" s="22">
        <v>100</v>
      </c>
      <c r="AX18" s="22">
        <v>31.033333333333335</v>
      </c>
      <c r="AY18" s="22">
        <v>61.467661691542283</v>
      </c>
      <c r="AZ18" s="28">
        <f t="shared" si="0"/>
        <v>533.34487688141576</v>
      </c>
      <c r="BA18" s="28">
        <f t="shared" si="1"/>
        <v>76.19212526877368</v>
      </c>
    </row>
    <row r="19" spans="1:53" x14ac:dyDescent="0.2">
      <c r="A19" t="s">
        <v>56</v>
      </c>
      <c r="B19" s="40">
        <f>'SALUD DEL ADOLESCENTE'!E16</f>
        <v>100</v>
      </c>
      <c r="C19" s="40">
        <f>'SALUD DEL ADOLESCENTE'!F16</f>
        <v>17.62</v>
      </c>
      <c r="D19" s="40">
        <f>'SALUD DEL ADOLESCENTE'!I16</f>
        <v>100</v>
      </c>
      <c r="E19" s="40">
        <f>'SALUD DEL ADOLESCENTE'!K16</f>
        <v>100</v>
      </c>
      <c r="F19" s="40">
        <f>'SALUD DEL ADOLESCENTE'!J16</f>
        <v>100</v>
      </c>
      <c r="G19" s="40">
        <f>'SALUD DEL ADOLESCENTE'!L16</f>
        <v>9.7899999999999991</v>
      </c>
      <c r="H19" s="40">
        <f>'SALUD DEL ADOLESCENTE'!M16</f>
        <v>45.24</v>
      </c>
      <c r="J19" s="22">
        <f t="shared" si="2"/>
        <v>100</v>
      </c>
      <c r="K19" s="22">
        <f t="shared" si="3"/>
        <v>74.345991561181421</v>
      </c>
      <c r="L19" s="22">
        <v>100</v>
      </c>
      <c r="M19" s="22">
        <v>100</v>
      </c>
      <c r="N19" s="22">
        <v>100</v>
      </c>
      <c r="O19" s="22">
        <f t="shared" si="4"/>
        <v>65.266666666666666</v>
      </c>
      <c r="P19" s="22">
        <f t="shared" si="5"/>
        <v>225.07462686567163</v>
      </c>
      <c r="AR19" t="s">
        <v>89</v>
      </c>
      <c r="AS19" s="22">
        <v>100</v>
      </c>
      <c r="AT19" s="22">
        <v>44.999999999999993</v>
      </c>
      <c r="AU19" s="22">
        <v>100</v>
      </c>
      <c r="AV19" s="22">
        <v>100</v>
      </c>
      <c r="AW19" s="22">
        <v>100</v>
      </c>
      <c r="AX19" s="22">
        <v>46.033333333333331</v>
      </c>
      <c r="AY19" s="22">
        <v>36.268656716417908</v>
      </c>
      <c r="AZ19" s="28">
        <f t="shared" si="0"/>
        <v>527.30199004975123</v>
      </c>
      <c r="BA19" s="28">
        <f t="shared" si="1"/>
        <v>75.32885572139304</v>
      </c>
    </row>
    <row r="20" spans="1:53" ht="17.25" customHeight="1" x14ac:dyDescent="0.2">
      <c r="A20" t="s">
        <v>84</v>
      </c>
      <c r="B20" s="40">
        <f>'SALUD DEL ADOLESCENTE'!E17</f>
        <v>100</v>
      </c>
      <c r="C20" s="40">
        <f>'SALUD DEL ADOLESCENTE'!F17</f>
        <v>17.420000000000002</v>
      </c>
      <c r="D20" s="40">
        <f>'SALUD DEL ADOLESCENTE'!I17</f>
        <v>100</v>
      </c>
      <c r="E20" s="40">
        <f>'SALUD DEL ADOLESCENTE'!K17</f>
        <v>100</v>
      </c>
      <c r="F20" s="40">
        <f>'SALUD DEL ADOLESCENTE'!J17</f>
        <v>100</v>
      </c>
      <c r="G20" s="40">
        <f>'SALUD DEL ADOLESCENTE'!L17</f>
        <v>6.96</v>
      </c>
      <c r="H20" s="40">
        <f>'SALUD DEL ADOLESCENTE'!M17</f>
        <v>19.739999999999998</v>
      </c>
      <c r="J20" s="22">
        <f t="shared" si="2"/>
        <v>100</v>
      </c>
      <c r="K20" s="22">
        <f t="shared" si="3"/>
        <v>73.502109704641356</v>
      </c>
      <c r="L20" s="22">
        <v>100</v>
      </c>
      <c r="M20" s="22">
        <v>100</v>
      </c>
      <c r="N20" s="22">
        <v>100</v>
      </c>
      <c r="O20" s="22">
        <f t="shared" si="4"/>
        <v>46.4</v>
      </c>
      <c r="P20" s="22">
        <f t="shared" si="5"/>
        <v>98.208955223880579</v>
      </c>
      <c r="AR20" s="35" t="s">
        <v>306</v>
      </c>
      <c r="AS20" s="22">
        <v>100</v>
      </c>
      <c r="AT20" s="22">
        <v>47.405063291139236</v>
      </c>
      <c r="AU20" s="22">
        <v>100</v>
      </c>
      <c r="AV20" s="22">
        <v>100</v>
      </c>
      <c r="AW20" s="22">
        <v>100</v>
      </c>
      <c r="AX20" s="22">
        <v>24.833333333333332</v>
      </c>
      <c r="AY20" s="22">
        <v>53.706467661691541</v>
      </c>
      <c r="AZ20" s="28">
        <f t="shared" si="0"/>
        <v>525.94486428616415</v>
      </c>
      <c r="BA20" s="28">
        <f t="shared" si="1"/>
        <v>75.134980612309164</v>
      </c>
    </row>
    <row r="21" spans="1:53" ht="15.75" customHeight="1" x14ac:dyDescent="0.2">
      <c r="A21" t="s">
        <v>85</v>
      </c>
      <c r="B21" s="40">
        <f>'SALUD DEL ADOLESCENTE'!E18</f>
        <v>100</v>
      </c>
      <c r="C21" s="40">
        <f>'SALUD DEL ADOLESCENTE'!F18</f>
        <v>27.52</v>
      </c>
      <c r="D21" s="40">
        <f>'SALUD DEL ADOLESCENTE'!I18</f>
        <v>100</v>
      </c>
      <c r="E21" s="40">
        <f>'SALUD DEL ADOLESCENTE'!K18</f>
        <v>100</v>
      </c>
      <c r="F21" s="40">
        <f>'SALUD DEL ADOLESCENTE'!J18</f>
        <v>100</v>
      </c>
      <c r="G21" s="40">
        <f>'SALUD DEL ADOLESCENTE'!L18</f>
        <v>18.010000000000002</v>
      </c>
      <c r="H21" s="40">
        <f>'SALUD DEL ADOLESCENTE'!M18</f>
        <v>51.61</v>
      </c>
      <c r="J21" s="22">
        <f t="shared" si="2"/>
        <v>100</v>
      </c>
      <c r="K21" s="22">
        <f t="shared" si="3"/>
        <v>116.1181434599156</v>
      </c>
      <c r="L21" s="22">
        <v>100</v>
      </c>
      <c r="M21" s="22">
        <v>100</v>
      </c>
      <c r="N21" s="22">
        <v>100</v>
      </c>
      <c r="O21" s="22">
        <f t="shared" si="4"/>
        <v>120.06666666666668</v>
      </c>
      <c r="P21" s="22">
        <f t="shared" si="5"/>
        <v>256.76616915422886</v>
      </c>
      <c r="AR21" s="35" t="s">
        <v>303</v>
      </c>
      <c r="AS21" s="22">
        <v>100</v>
      </c>
      <c r="AT21" s="22">
        <v>41.434599156118139</v>
      </c>
      <c r="AU21" s="22">
        <v>100</v>
      </c>
      <c r="AV21" s="22">
        <v>100</v>
      </c>
      <c r="AW21" s="22">
        <v>100</v>
      </c>
      <c r="AX21" s="22">
        <v>55.733333333333334</v>
      </c>
      <c r="AY21" s="22">
        <v>25.696517412935322</v>
      </c>
      <c r="AZ21" s="28">
        <f t="shared" si="0"/>
        <v>522.86444990238681</v>
      </c>
      <c r="BA21" s="28">
        <f t="shared" si="1"/>
        <v>74.694921414626691</v>
      </c>
    </row>
    <row r="22" spans="1:53" x14ac:dyDescent="0.2">
      <c r="A22" t="s">
        <v>86</v>
      </c>
      <c r="B22" s="40">
        <f>'SALUD DEL ADOLESCENTE'!E19</f>
        <v>100</v>
      </c>
      <c r="C22" s="40">
        <f>'SALUD DEL ADOLESCENTE'!F19</f>
        <v>30.93</v>
      </c>
      <c r="D22" s="40">
        <f>'SALUD DEL ADOLESCENTE'!I19</f>
        <v>100</v>
      </c>
      <c r="E22" s="40">
        <f>'SALUD DEL ADOLESCENTE'!K19</f>
        <v>100</v>
      </c>
      <c r="F22" s="40">
        <f>'SALUD DEL ADOLESCENTE'!J19</f>
        <v>100</v>
      </c>
      <c r="G22" s="40">
        <f>'SALUD DEL ADOLESCENTE'!L19</f>
        <v>10.81</v>
      </c>
      <c r="H22" s="40">
        <f>'SALUD DEL ADOLESCENTE'!M19</f>
        <v>27.59</v>
      </c>
      <c r="J22" s="22">
        <f t="shared" si="2"/>
        <v>100</v>
      </c>
      <c r="K22" s="22">
        <f t="shared" si="3"/>
        <v>130.50632911392404</v>
      </c>
      <c r="L22" s="22">
        <v>100</v>
      </c>
      <c r="M22" s="22">
        <v>100</v>
      </c>
      <c r="N22" s="22">
        <v>100</v>
      </c>
      <c r="O22" s="22">
        <f t="shared" si="4"/>
        <v>72.066666666666663</v>
      </c>
      <c r="P22" s="22">
        <f t="shared" si="5"/>
        <v>137.2636815920398</v>
      </c>
      <c r="AR22" t="s">
        <v>88</v>
      </c>
      <c r="AS22" s="22">
        <v>100</v>
      </c>
      <c r="AT22" s="22">
        <v>32.616033755274259</v>
      </c>
      <c r="AU22" s="22">
        <v>100</v>
      </c>
      <c r="AV22" s="22">
        <v>100</v>
      </c>
      <c r="AW22" s="22">
        <v>100</v>
      </c>
      <c r="AX22" s="22">
        <v>34.466666666666669</v>
      </c>
      <c r="AY22" s="22">
        <v>46.567164179104473</v>
      </c>
      <c r="AZ22" s="28">
        <f t="shared" si="0"/>
        <v>513.64986460104535</v>
      </c>
      <c r="BA22" s="28">
        <f t="shared" si="1"/>
        <v>73.378552085863618</v>
      </c>
    </row>
    <row r="23" spans="1:53" x14ac:dyDescent="0.2">
      <c r="A23" t="s">
        <v>87</v>
      </c>
      <c r="B23" s="40">
        <f>'SALUD DEL ADOLESCENTE'!E20</f>
        <v>100</v>
      </c>
      <c r="C23" s="40">
        <f>'SALUD DEL ADOLESCENTE'!F20</f>
        <v>33.06</v>
      </c>
      <c r="D23" s="40">
        <f>'SALUD DEL ADOLESCENTE'!I20</f>
        <v>100</v>
      </c>
      <c r="E23" s="40">
        <f>'SALUD DEL ADOLESCENTE'!K20</f>
        <v>100</v>
      </c>
      <c r="F23" s="40">
        <f>'SALUD DEL ADOLESCENTE'!J20</f>
        <v>100</v>
      </c>
      <c r="G23" s="40">
        <f>'SALUD DEL ADOLESCENTE'!L20</f>
        <v>16.18</v>
      </c>
      <c r="H23" s="40">
        <f>'SALUD DEL ADOLESCENTE'!M20</f>
        <v>20</v>
      </c>
      <c r="J23" s="22">
        <f>B23*100/$B$9</f>
        <v>100</v>
      </c>
      <c r="K23" s="22">
        <f>C23*100/$C$9</f>
        <v>139.49367088607593</v>
      </c>
      <c r="L23" s="22">
        <v>100</v>
      </c>
      <c r="M23" s="22">
        <v>100</v>
      </c>
      <c r="N23" s="22">
        <v>100</v>
      </c>
      <c r="O23" s="22">
        <f>G23*100/$G$9</f>
        <v>107.86666666666666</v>
      </c>
      <c r="P23" s="22">
        <f t="shared" si="5"/>
        <v>99.502487562189046</v>
      </c>
      <c r="AR23" t="s">
        <v>87</v>
      </c>
      <c r="AS23" s="22">
        <v>100</v>
      </c>
      <c r="AT23" s="22">
        <v>62.025316455696192</v>
      </c>
      <c r="AU23" s="22">
        <v>100</v>
      </c>
      <c r="AV23" s="22">
        <v>100</v>
      </c>
      <c r="AW23" s="22">
        <v>100</v>
      </c>
      <c r="AX23" s="22">
        <v>39.93333333333333</v>
      </c>
      <c r="AY23" s="22">
        <v>8.034825870646765</v>
      </c>
      <c r="AZ23" s="28">
        <f t="shared" si="0"/>
        <v>509.99347565967628</v>
      </c>
      <c r="BA23" s="28">
        <f t="shared" si="1"/>
        <v>72.856210808525177</v>
      </c>
    </row>
    <row r="24" spans="1:53" ht="18" customHeight="1" x14ac:dyDescent="0.2">
      <c r="A24" t="s">
        <v>62</v>
      </c>
      <c r="B24" s="40">
        <f>'SALUD DEL ADOLESCENTE'!E21</f>
        <v>100</v>
      </c>
      <c r="C24" s="40">
        <f>'SALUD DEL ADOLESCENTE'!F21</f>
        <v>19.88</v>
      </c>
      <c r="D24" s="40">
        <f>'SALUD DEL ADOLESCENTE'!I21</f>
        <v>100</v>
      </c>
      <c r="E24" s="40">
        <f>'SALUD DEL ADOLESCENTE'!K21</f>
        <v>100</v>
      </c>
      <c r="F24" s="40">
        <f>'SALUD DEL ADOLESCENTE'!J21</f>
        <v>100</v>
      </c>
      <c r="G24" s="40">
        <f>'SALUD DEL ADOLESCENTE'!L21</f>
        <v>8.4700000000000006</v>
      </c>
      <c r="H24" s="40">
        <f>'SALUD DEL ADOLESCENTE'!M21</f>
        <v>54.84</v>
      </c>
      <c r="J24" s="22">
        <f t="shared" si="2"/>
        <v>100</v>
      </c>
      <c r="K24" s="22">
        <f t="shared" si="3"/>
        <v>83.881856540084385</v>
      </c>
      <c r="L24" s="22">
        <v>100</v>
      </c>
      <c r="M24" s="22">
        <v>100</v>
      </c>
      <c r="N24" s="22">
        <v>100</v>
      </c>
      <c r="O24" s="22">
        <f t="shared" si="4"/>
        <v>56.466666666666676</v>
      </c>
      <c r="P24" s="22">
        <f t="shared" si="5"/>
        <v>272.83582089552237</v>
      </c>
      <c r="AR24" s="35" t="s">
        <v>304</v>
      </c>
      <c r="AS24" s="22">
        <v>100</v>
      </c>
      <c r="AT24" s="22">
        <v>40.316455696202524</v>
      </c>
      <c r="AU24" s="22">
        <v>100</v>
      </c>
      <c r="AV24" s="22">
        <v>100</v>
      </c>
      <c r="AW24" s="22">
        <v>100</v>
      </c>
      <c r="AX24" s="22">
        <v>33.9</v>
      </c>
      <c r="AY24" s="22">
        <v>34.054726368159201</v>
      </c>
      <c r="AZ24" s="28">
        <f t="shared" si="0"/>
        <v>508.27118206436171</v>
      </c>
      <c r="BA24" s="28">
        <f t="shared" si="1"/>
        <v>72.610168866337389</v>
      </c>
    </row>
    <row r="25" spans="1:53" x14ac:dyDescent="0.2">
      <c r="A25" t="s">
        <v>88</v>
      </c>
      <c r="B25" s="40">
        <f>'SALUD DEL ADOLESCENTE'!E22</f>
        <v>100</v>
      </c>
      <c r="C25" s="40">
        <f>'SALUD DEL ADOLESCENTE'!F22</f>
        <v>22.81</v>
      </c>
      <c r="D25" s="40">
        <f>'SALUD DEL ADOLESCENTE'!I22</f>
        <v>100</v>
      </c>
      <c r="E25" s="40">
        <f>'SALUD DEL ADOLESCENTE'!K22</f>
        <v>100</v>
      </c>
      <c r="F25" s="40">
        <f>'SALUD DEL ADOLESCENTE'!J22</f>
        <v>100</v>
      </c>
      <c r="G25" s="40">
        <f>'SALUD DEL ADOLESCENTE'!L22</f>
        <v>14.67</v>
      </c>
      <c r="H25" s="40">
        <f>'SALUD DEL ADOLESCENTE'!M22</f>
        <v>44.1</v>
      </c>
      <c r="J25" s="22">
        <f t="shared" si="2"/>
        <v>100</v>
      </c>
      <c r="K25" s="22">
        <f t="shared" si="3"/>
        <v>96.24472573839661</v>
      </c>
      <c r="L25" s="22">
        <v>100</v>
      </c>
      <c r="M25" s="22">
        <v>100</v>
      </c>
      <c r="N25" s="22">
        <v>100</v>
      </c>
      <c r="O25" s="22">
        <f t="shared" si="4"/>
        <v>97.8</v>
      </c>
      <c r="P25" s="22">
        <f t="shared" si="5"/>
        <v>219.40298507462686</v>
      </c>
      <c r="AR25" t="s">
        <v>72</v>
      </c>
      <c r="AS25" s="22">
        <v>100</v>
      </c>
      <c r="AT25" s="22">
        <v>33.333333333333329</v>
      </c>
      <c r="AU25" s="22">
        <v>100</v>
      </c>
      <c r="AV25" s="22">
        <v>100</v>
      </c>
      <c r="AW25" s="22">
        <v>100</v>
      </c>
      <c r="AX25" s="22">
        <v>30.433333333333337</v>
      </c>
      <c r="AY25" s="22">
        <v>37.636815920398007</v>
      </c>
      <c r="AZ25" s="28">
        <f t="shared" si="0"/>
        <v>501.40348258706467</v>
      </c>
      <c r="BA25" s="28">
        <f t="shared" si="1"/>
        <v>71.629068941009237</v>
      </c>
    </row>
    <row r="26" spans="1:53" x14ac:dyDescent="0.2">
      <c r="A26" t="s">
        <v>89</v>
      </c>
      <c r="B26" s="40">
        <f>'SALUD DEL ADOLESCENTE'!E23</f>
        <v>100</v>
      </c>
      <c r="C26" s="40">
        <f>'SALUD DEL ADOLESCENTE'!F23</f>
        <v>21.87</v>
      </c>
      <c r="D26" s="40">
        <f>'SALUD DEL ADOLESCENTE'!I23</f>
        <v>100</v>
      </c>
      <c r="E26" s="40">
        <f>'SALUD DEL ADOLESCENTE'!K23</f>
        <v>100</v>
      </c>
      <c r="F26" s="40">
        <f>'SALUD DEL ADOLESCENTE'!J23</f>
        <v>100</v>
      </c>
      <c r="G26" s="40">
        <f>'SALUD DEL ADOLESCENTE'!L23</f>
        <v>20.399999999999999</v>
      </c>
      <c r="H26" s="40">
        <f>'SALUD DEL ADOLESCENTE'!M23</f>
        <v>21.47</v>
      </c>
      <c r="J26" s="22">
        <f t="shared" si="2"/>
        <v>100</v>
      </c>
      <c r="K26" s="22">
        <f t="shared" si="3"/>
        <v>92.278481012658219</v>
      </c>
      <c r="L26" s="22">
        <v>100</v>
      </c>
      <c r="M26" s="22">
        <v>100</v>
      </c>
      <c r="N26" s="22">
        <v>100</v>
      </c>
      <c r="O26" s="22">
        <f t="shared" si="4"/>
        <v>135.99999999999997</v>
      </c>
      <c r="P26" s="22">
        <f t="shared" si="5"/>
        <v>106.81592039800994</v>
      </c>
      <c r="AR26" t="s">
        <v>47</v>
      </c>
      <c r="AS26" s="22">
        <v>100</v>
      </c>
      <c r="AT26" s="22">
        <v>36.033755274261594</v>
      </c>
      <c r="AU26" s="22">
        <v>100</v>
      </c>
      <c r="AV26" s="22">
        <v>100</v>
      </c>
      <c r="AW26" s="22">
        <v>100</v>
      </c>
      <c r="AX26" s="22">
        <v>42.733333333333334</v>
      </c>
      <c r="AY26" s="22">
        <v>20.17412935323383</v>
      </c>
      <c r="AZ26" s="28">
        <f t="shared" si="0"/>
        <v>498.94121796082874</v>
      </c>
      <c r="BA26" s="28">
        <f t="shared" si="1"/>
        <v>71.277316851546956</v>
      </c>
    </row>
    <row r="27" spans="1:53" ht="14.25" customHeight="1" x14ac:dyDescent="0.2">
      <c r="A27" t="s">
        <v>90</v>
      </c>
      <c r="B27" s="40">
        <f>'SALUD DEL ADOLESCENTE'!E24</f>
        <v>100</v>
      </c>
      <c r="C27" s="40">
        <f>'SALUD DEL ADOLESCENTE'!F24</f>
        <v>21.1</v>
      </c>
      <c r="D27" s="40">
        <f>'SALUD DEL ADOLESCENTE'!I24</f>
        <v>100</v>
      </c>
      <c r="E27" s="40">
        <f>'SALUD DEL ADOLESCENTE'!K24</f>
        <v>100</v>
      </c>
      <c r="F27" s="40">
        <f>'SALUD DEL ADOLESCENTE'!J24</f>
        <v>100</v>
      </c>
      <c r="G27" s="40">
        <f>'SALUD DEL ADOLESCENTE'!L24</f>
        <v>7.2</v>
      </c>
      <c r="H27" s="40">
        <f>'SALUD DEL ADOLESCENTE'!M24</f>
        <v>26.13</v>
      </c>
      <c r="J27" s="22">
        <f t="shared" si="2"/>
        <v>100</v>
      </c>
      <c r="K27" s="22">
        <f t="shared" si="3"/>
        <v>89.029535864978897</v>
      </c>
      <c r="L27" s="22">
        <v>100</v>
      </c>
      <c r="M27" s="22">
        <v>100</v>
      </c>
      <c r="N27" s="22">
        <v>100</v>
      </c>
      <c r="O27" s="22">
        <f t="shared" si="4"/>
        <v>48</v>
      </c>
      <c r="P27" s="22">
        <f t="shared" si="5"/>
        <v>130</v>
      </c>
      <c r="AR27" s="35" t="s">
        <v>305</v>
      </c>
      <c r="AS27" s="22">
        <v>100</v>
      </c>
      <c r="AT27" s="22">
        <v>35.189873417721515</v>
      </c>
      <c r="AU27" s="22">
        <v>100</v>
      </c>
      <c r="AV27" s="22">
        <v>100</v>
      </c>
      <c r="AW27" s="22">
        <v>100</v>
      </c>
      <c r="AX27" s="22">
        <v>32.366666666666667</v>
      </c>
      <c r="AY27" s="22">
        <v>27.587064676616915</v>
      </c>
      <c r="AZ27" s="28">
        <f t="shared" si="0"/>
        <v>495.14360476100512</v>
      </c>
      <c r="BA27" s="28">
        <f t="shared" si="1"/>
        <v>70.734800680143593</v>
      </c>
    </row>
    <row r="28" spans="1:53" x14ac:dyDescent="0.2">
      <c r="A28" t="s">
        <v>67</v>
      </c>
      <c r="B28" s="40">
        <f>'SALUD DEL ADOLESCENTE'!E25</f>
        <v>100</v>
      </c>
      <c r="C28" s="40">
        <f>'SALUD DEL ADOLESCENTE'!F25</f>
        <v>23.39</v>
      </c>
      <c r="D28" s="40">
        <f>'SALUD DEL ADOLESCENTE'!I25</f>
        <v>100</v>
      </c>
      <c r="E28" s="40">
        <f>'SALUD DEL ADOLESCENTE'!K25</f>
        <v>100</v>
      </c>
      <c r="F28" s="40">
        <f>'SALUD DEL ADOLESCENTE'!J25</f>
        <v>100</v>
      </c>
      <c r="G28" s="40">
        <f>'SALUD DEL ADOLESCENTE'!L25</f>
        <v>18.89</v>
      </c>
      <c r="H28" s="40">
        <f>'SALUD DEL ADOLESCENTE'!M25</f>
        <v>25.06</v>
      </c>
      <c r="J28" s="22">
        <f t="shared" si="2"/>
        <v>100</v>
      </c>
      <c r="K28" s="22">
        <f t="shared" si="3"/>
        <v>98.691983122362856</v>
      </c>
      <c r="L28" s="22">
        <v>100</v>
      </c>
      <c r="M28" s="22">
        <v>100</v>
      </c>
      <c r="N28" s="22">
        <v>100</v>
      </c>
      <c r="O28" s="22">
        <f t="shared" si="4"/>
        <v>125.93333333333334</v>
      </c>
      <c r="P28" s="22">
        <f t="shared" si="5"/>
        <v>124.67661691542288</v>
      </c>
      <c r="AR28" t="s">
        <v>70</v>
      </c>
      <c r="AS28" s="22">
        <v>100</v>
      </c>
      <c r="AT28" s="22">
        <v>41.202531645569614</v>
      </c>
      <c r="AU28" s="22">
        <v>100</v>
      </c>
      <c r="AV28" s="22">
        <v>100</v>
      </c>
      <c r="AW28" s="22">
        <v>100</v>
      </c>
      <c r="AX28" s="22">
        <v>23.8</v>
      </c>
      <c r="AY28" s="22">
        <v>28.034825870646763</v>
      </c>
      <c r="AZ28" s="28">
        <f t="shared" si="0"/>
        <v>493.03735751621639</v>
      </c>
      <c r="BA28" s="28">
        <f t="shared" si="1"/>
        <v>70.433908216602333</v>
      </c>
    </row>
    <row r="29" spans="1:53" x14ac:dyDescent="0.2">
      <c r="A29" t="s">
        <v>91</v>
      </c>
      <c r="B29" s="40">
        <f>'SALUD DEL ADOLESCENTE'!E26</f>
        <v>100</v>
      </c>
      <c r="C29" s="40">
        <f>'SALUD DEL ADOLESCENTE'!F26</f>
        <v>16.5</v>
      </c>
      <c r="D29" s="40">
        <f>'SALUD DEL ADOLESCENTE'!I26</f>
        <v>100</v>
      </c>
      <c r="E29" s="40">
        <f>'SALUD DEL ADOLESCENTE'!K26</f>
        <v>100</v>
      </c>
      <c r="F29" s="40">
        <f>'SALUD DEL ADOLESCENTE'!J26</f>
        <v>100</v>
      </c>
      <c r="G29" s="40">
        <f>'SALUD DEL ADOLESCENTE'!L26</f>
        <v>10.58</v>
      </c>
      <c r="H29" s="40">
        <f>'SALUD DEL ADOLESCENTE'!M26</f>
        <v>17.34</v>
      </c>
      <c r="J29" s="22">
        <f t="shared" si="2"/>
        <v>100</v>
      </c>
      <c r="K29" s="22">
        <f t="shared" si="3"/>
        <v>69.620253164556956</v>
      </c>
      <c r="L29" s="22">
        <v>100</v>
      </c>
      <c r="M29" s="22">
        <v>100</v>
      </c>
      <c r="N29" s="22">
        <v>100</v>
      </c>
      <c r="O29" s="22">
        <f t="shared" si="4"/>
        <v>70.533333333333331</v>
      </c>
      <c r="P29" s="22">
        <f t="shared" si="5"/>
        <v>86.268656716417908</v>
      </c>
      <c r="AR29" t="s">
        <v>80</v>
      </c>
      <c r="AS29" s="22">
        <v>100</v>
      </c>
      <c r="AT29" s="22">
        <v>35.843881856540072</v>
      </c>
      <c r="AU29" s="22">
        <v>100</v>
      </c>
      <c r="AV29" s="22">
        <v>100</v>
      </c>
      <c r="AW29" s="22">
        <v>100</v>
      </c>
      <c r="AX29" s="22">
        <v>30.8</v>
      </c>
      <c r="AY29" s="22">
        <v>25</v>
      </c>
      <c r="AZ29" s="28">
        <f t="shared" si="0"/>
        <v>491.64388185654008</v>
      </c>
      <c r="BA29" s="28">
        <f t="shared" si="1"/>
        <v>70.234840265220015</v>
      </c>
    </row>
    <row r="30" spans="1:53" x14ac:dyDescent="0.2">
      <c r="A30" t="s">
        <v>70</v>
      </c>
      <c r="B30" s="40">
        <f>'SALUD DEL ADOLESCENTE'!E27</f>
        <v>100</v>
      </c>
      <c r="C30" s="40">
        <f>'SALUD DEL ADOLESCENTE'!F27</f>
        <v>28.27</v>
      </c>
      <c r="D30" s="40">
        <f>'SALUD DEL ADOLESCENTE'!I27</f>
        <v>100</v>
      </c>
      <c r="E30" s="40">
        <f>'SALUD DEL ADOLESCENTE'!K27</f>
        <v>100</v>
      </c>
      <c r="F30" s="40">
        <f>'SALUD DEL ADOLESCENTE'!J27</f>
        <v>100</v>
      </c>
      <c r="G30" s="40">
        <f>'SALUD DEL ADOLESCENTE'!L27</f>
        <v>32.99</v>
      </c>
      <c r="H30" s="40">
        <f>'SALUD DEL ADOLESCENTE'!M27</f>
        <v>21.29</v>
      </c>
      <c r="J30" s="22">
        <f t="shared" si="2"/>
        <v>100</v>
      </c>
      <c r="K30" s="22">
        <f t="shared" si="3"/>
        <v>119.28270042194092</v>
      </c>
      <c r="L30" s="22">
        <v>100</v>
      </c>
      <c r="M30" s="22">
        <v>100</v>
      </c>
      <c r="N30" s="22">
        <v>100</v>
      </c>
      <c r="O30" s="22">
        <f t="shared" si="4"/>
        <v>219.93333333333334</v>
      </c>
      <c r="P30" s="22">
        <f t="shared" si="5"/>
        <v>105.92039800995025</v>
      </c>
      <c r="AR30" t="s">
        <v>91</v>
      </c>
      <c r="AS30" s="22">
        <v>100</v>
      </c>
      <c r="AT30" s="22">
        <v>32.869198312236286</v>
      </c>
      <c r="AU30" s="22">
        <v>100</v>
      </c>
      <c r="AV30" s="22">
        <v>100</v>
      </c>
      <c r="AW30" s="22">
        <v>100</v>
      </c>
      <c r="AX30" s="22">
        <v>35.366666666666667</v>
      </c>
      <c r="AY30" s="22">
        <v>16.990049751243781</v>
      </c>
      <c r="AZ30" s="28">
        <f t="shared" si="0"/>
        <v>485.22591473014671</v>
      </c>
      <c r="BA30" s="28">
        <f t="shared" si="1"/>
        <v>69.317987818592385</v>
      </c>
    </row>
    <row r="31" spans="1:53" x14ac:dyDescent="0.2">
      <c r="A31" t="s">
        <v>72</v>
      </c>
      <c r="B31" s="40">
        <f>'SALUD DEL ADOLESCENTE'!E28</f>
        <v>100</v>
      </c>
      <c r="C31" s="40">
        <f>'SALUD DEL ADOLESCENTE'!F28</f>
        <v>12.91</v>
      </c>
      <c r="D31" s="40">
        <f>'SALUD DEL ADOLESCENTE'!I28</f>
        <v>100</v>
      </c>
      <c r="E31" s="40">
        <f>'SALUD DEL ADOLESCENTE'!K28</f>
        <v>100</v>
      </c>
      <c r="F31" s="40">
        <f>'SALUD DEL ADOLESCENTE'!J28</f>
        <v>100</v>
      </c>
      <c r="G31" s="40">
        <f>'SALUD DEL ADOLESCENTE'!L28</f>
        <v>14.59</v>
      </c>
      <c r="H31" s="40">
        <f>'SALUD DEL ADOLESCENTE'!M28</f>
        <v>7</v>
      </c>
      <c r="J31" s="22">
        <f>B31*100/$B$9</f>
        <v>100</v>
      </c>
      <c r="K31" s="22">
        <f t="shared" si="3"/>
        <v>54.472573839662438</v>
      </c>
      <c r="L31" s="22">
        <v>100</v>
      </c>
      <c r="M31" s="22">
        <v>100</v>
      </c>
      <c r="N31" s="22">
        <v>100</v>
      </c>
      <c r="O31" s="22">
        <f t="shared" si="4"/>
        <v>97.266666666666666</v>
      </c>
      <c r="P31" s="22">
        <f t="shared" si="5"/>
        <v>34.82587064676617</v>
      </c>
      <c r="AR31" t="s">
        <v>49</v>
      </c>
      <c r="AS31" s="22">
        <v>100</v>
      </c>
      <c r="AT31" s="22">
        <v>59.219409282700418</v>
      </c>
      <c r="AU31" s="22">
        <v>100</v>
      </c>
      <c r="AV31" s="22">
        <v>100</v>
      </c>
      <c r="AW31" s="22">
        <v>100</v>
      </c>
      <c r="AX31" s="22">
        <v>17.366666666666667</v>
      </c>
      <c r="AY31" s="22">
        <v>3.8308457711442783</v>
      </c>
      <c r="AZ31" s="28">
        <f t="shared" si="0"/>
        <v>480.41692172051137</v>
      </c>
      <c r="BA31" s="28">
        <f t="shared" si="1"/>
        <v>68.630988817215908</v>
      </c>
    </row>
    <row r="32" spans="1:53" x14ac:dyDescent="0.2">
      <c r="A32" t="s">
        <v>92</v>
      </c>
      <c r="B32" s="40">
        <f>'SALUD DEL ADOLESCENTE'!E29</f>
        <v>100</v>
      </c>
      <c r="C32" s="40">
        <f>'SALUD DEL ADOLESCENTE'!F29</f>
        <v>28.47</v>
      </c>
      <c r="D32" s="40">
        <f>'SALUD DEL ADOLESCENTE'!I29</f>
        <v>100</v>
      </c>
      <c r="E32" s="40">
        <f>'SALUD DEL ADOLESCENTE'!K29</f>
        <v>100</v>
      </c>
      <c r="F32" s="40">
        <f>'SALUD DEL ADOLESCENTE'!J29</f>
        <v>100</v>
      </c>
      <c r="G32" s="40">
        <f>'SALUD DEL ADOLESCENTE'!L29</f>
        <v>24.66</v>
      </c>
      <c r="H32" s="40">
        <f>'SALUD DEL ADOLESCENTE'!M29</f>
        <v>12.31</v>
      </c>
      <c r="J32" s="22">
        <f t="shared" si="2"/>
        <v>100</v>
      </c>
      <c r="K32" s="22">
        <f t="shared" si="3"/>
        <v>120.126582278481</v>
      </c>
      <c r="L32" s="22">
        <v>100</v>
      </c>
      <c r="M32" s="22">
        <v>100</v>
      </c>
      <c r="N32" s="22">
        <v>100</v>
      </c>
      <c r="O32" s="22">
        <f t="shared" si="4"/>
        <v>164.4</v>
      </c>
      <c r="P32" s="22">
        <f t="shared" si="5"/>
        <v>61.243781094527357</v>
      </c>
      <c r="AR32" t="s">
        <v>93</v>
      </c>
      <c r="AS32" s="22">
        <v>100</v>
      </c>
      <c r="AT32" s="22">
        <v>30.379746835443033</v>
      </c>
      <c r="AU32" s="22">
        <v>100</v>
      </c>
      <c r="AV32" s="22">
        <v>100</v>
      </c>
      <c r="AW32" s="22">
        <v>100</v>
      </c>
      <c r="AX32" s="22">
        <v>19.433333333333334</v>
      </c>
      <c r="AY32" s="22">
        <v>27.860696517412933</v>
      </c>
      <c r="AZ32" s="28">
        <f t="shared" si="0"/>
        <v>477.67377668618929</v>
      </c>
      <c r="BA32" s="28">
        <f t="shared" si="1"/>
        <v>68.239110955169906</v>
      </c>
    </row>
    <row r="33" spans="1:46" x14ac:dyDescent="0.2">
      <c r="A33" t="s">
        <v>75</v>
      </c>
      <c r="B33" s="40">
        <f>'SALUD DEL ADOLESCENTE'!E30</f>
        <v>100</v>
      </c>
      <c r="C33" s="40">
        <f>'SALUD DEL ADOLESCENTE'!F30</f>
        <v>24.21</v>
      </c>
      <c r="D33" s="40">
        <f>'SALUD DEL ADOLESCENTE'!I30</f>
        <v>100</v>
      </c>
      <c r="E33" s="40">
        <f>'SALUD DEL ADOLESCENTE'!K30</f>
        <v>100</v>
      </c>
      <c r="F33" s="40">
        <f>'SALUD DEL ADOLESCENTE'!J30</f>
        <v>100</v>
      </c>
      <c r="G33" s="40">
        <f>'SALUD DEL ADOLESCENTE'!L30</f>
        <v>16.78</v>
      </c>
      <c r="H33" s="40">
        <f>'SALUD DEL ADOLESCENTE'!M30</f>
        <v>20.32</v>
      </c>
      <c r="J33" s="22">
        <f t="shared" si="2"/>
        <v>100</v>
      </c>
      <c r="K33" s="22">
        <f t="shared" si="3"/>
        <v>102.15189873417721</v>
      </c>
      <c r="L33" s="22">
        <v>100</v>
      </c>
      <c r="M33" s="22">
        <v>100</v>
      </c>
      <c r="N33" s="22">
        <v>100</v>
      </c>
      <c r="O33" s="22">
        <f t="shared" si="4"/>
        <v>111.86666666666666</v>
      </c>
      <c r="P33" s="22">
        <f t="shared" si="5"/>
        <v>101.09452736318407</v>
      </c>
    </row>
    <row r="34" spans="1:46" x14ac:dyDescent="0.2">
      <c r="A34" t="s">
        <v>93</v>
      </c>
      <c r="B34" s="40">
        <f>'SALUD DEL ADOLESCENTE'!E31</f>
        <v>100</v>
      </c>
      <c r="C34" s="40">
        <f>'SALUD DEL ADOLESCENTE'!F31</f>
        <v>16.23</v>
      </c>
      <c r="D34" s="40">
        <f>'SALUD DEL ADOLESCENTE'!I31</f>
        <v>100</v>
      </c>
      <c r="E34" s="40">
        <f>'SALUD DEL ADOLESCENTE'!K31</f>
        <v>100</v>
      </c>
      <c r="F34" s="40">
        <f>'SALUD DEL ADOLESCENTE'!J31</f>
        <v>100</v>
      </c>
      <c r="G34" s="40">
        <f>'SALUD DEL ADOLESCENTE'!L31</f>
        <v>8.89</v>
      </c>
      <c r="H34" s="40">
        <f>'SALUD DEL ADOLESCENTE'!M31</f>
        <v>8</v>
      </c>
      <c r="J34" s="22">
        <f t="shared" si="2"/>
        <v>100</v>
      </c>
      <c r="K34" s="22">
        <f t="shared" si="3"/>
        <v>68.48101265822784</v>
      </c>
      <c r="L34" s="22">
        <v>100</v>
      </c>
      <c r="M34" s="22">
        <v>100</v>
      </c>
      <c r="N34" s="22">
        <v>100</v>
      </c>
      <c r="O34" s="22">
        <f t="shared" si="4"/>
        <v>59.266666666666666</v>
      </c>
      <c r="P34" s="22">
        <f t="shared" si="5"/>
        <v>39.800995024875618</v>
      </c>
    </row>
    <row r="35" spans="1:46" x14ac:dyDescent="0.2">
      <c r="A35" t="s">
        <v>94</v>
      </c>
      <c r="B35" s="40">
        <f>'SALUD DEL ADOLESCENTE'!E32</f>
        <v>100</v>
      </c>
      <c r="C35" s="40">
        <f>'SALUD DEL ADOLESCENTE'!F32</f>
        <v>22.33</v>
      </c>
      <c r="D35" s="40">
        <f>'SALUD DEL ADOLESCENTE'!I32</f>
        <v>100</v>
      </c>
      <c r="E35" s="40">
        <f>'SALUD DEL ADOLESCENTE'!K32</f>
        <v>100</v>
      </c>
      <c r="F35" s="40">
        <f>'SALUD DEL ADOLESCENTE'!J32</f>
        <v>100</v>
      </c>
      <c r="G35" s="40">
        <f>'SALUD DEL ADOLESCENTE'!L32</f>
        <v>3.85</v>
      </c>
      <c r="H35" s="40">
        <f>'SALUD DEL ADOLESCENTE'!M32</f>
        <v>0</v>
      </c>
      <c r="J35" s="22">
        <f t="shared" si="2"/>
        <v>100</v>
      </c>
      <c r="K35" s="22">
        <f t="shared" si="3"/>
        <v>94.219409282700411</v>
      </c>
      <c r="L35" s="22">
        <v>100</v>
      </c>
      <c r="M35" s="22">
        <v>100</v>
      </c>
      <c r="N35" s="22">
        <v>100</v>
      </c>
      <c r="O35" s="22">
        <f t="shared" si="4"/>
        <v>25.666666666666668</v>
      </c>
      <c r="P35" s="22">
        <f t="shared" si="5"/>
        <v>0</v>
      </c>
    </row>
    <row r="36" spans="1:46" x14ac:dyDescent="0.2">
      <c r="B36" s="40"/>
      <c r="C36" s="40"/>
      <c r="D36" s="37"/>
      <c r="E36" s="37"/>
      <c r="F36" s="37"/>
      <c r="G36" s="37"/>
      <c r="H36" s="37"/>
      <c r="J36" s="22">
        <f t="shared" si="2"/>
        <v>0</v>
      </c>
      <c r="K36" s="22">
        <f t="shared" si="3"/>
        <v>0</v>
      </c>
      <c r="L36" s="22">
        <v>100</v>
      </c>
      <c r="M36" s="22">
        <v>100</v>
      </c>
      <c r="N36" s="22">
        <v>100</v>
      </c>
      <c r="O36" s="22">
        <f t="shared" si="4"/>
        <v>0</v>
      </c>
      <c r="P36" s="22">
        <f t="shared" si="5"/>
        <v>0</v>
      </c>
    </row>
    <row r="37" spans="1:46" x14ac:dyDescent="0.2">
      <c r="B37" s="37"/>
      <c r="C37" s="37"/>
      <c r="D37" s="37"/>
      <c r="E37" s="37"/>
      <c r="F37" s="37"/>
      <c r="G37" s="37"/>
      <c r="H37" s="37"/>
      <c r="J37" s="22">
        <f t="shared" si="2"/>
        <v>0</v>
      </c>
      <c r="K37" s="22">
        <f t="shared" si="3"/>
        <v>0</v>
      </c>
      <c r="L37" s="22">
        <v>100</v>
      </c>
      <c r="M37" s="22">
        <v>100</v>
      </c>
      <c r="N37" s="22">
        <v>100</v>
      </c>
      <c r="O37" s="22">
        <f t="shared" si="4"/>
        <v>0</v>
      </c>
      <c r="P37" s="22">
        <f t="shared" si="5"/>
        <v>0</v>
      </c>
    </row>
    <row r="38" spans="1:46" x14ac:dyDescent="0.2">
      <c r="A38" s="1" t="s">
        <v>104</v>
      </c>
      <c r="B38" s="40">
        <f>'SALUD DEL ADOLESCENTE'!E33</f>
        <v>100</v>
      </c>
      <c r="C38" s="40">
        <f>'SALUD DEL ADOLESCENTE'!F33</f>
        <v>22.41</v>
      </c>
      <c r="D38" s="40">
        <f>'SALUD DEL ADOLESCENTE'!I33</f>
        <v>100</v>
      </c>
      <c r="E38" s="40">
        <f>'SALUD DEL ADOLESCENTE'!K33</f>
        <v>100</v>
      </c>
      <c r="F38" s="40">
        <f>'SALUD DEL ADOLESCENTE'!J33</f>
        <v>100</v>
      </c>
      <c r="G38" s="40">
        <f>'SALUD DEL ADOLESCENTE'!L33</f>
        <v>17.86</v>
      </c>
      <c r="H38" s="40">
        <f>'SALUD DEL ADOLESCENTE'!M33</f>
        <v>21.65</v>
      </c>
      <c r="I38" s="22"/>
      <c r="J38" s="49">
        <f t="shared" si="2"/>
        <v>100</v>
      </c>
      <c r="K38" s="22">
        <f t="shared" si="3"/>
        <v>94.556962025316437</v>
      </c>
      <c r="L38" s="49">
        <v>100</v>
      </c>
      <c r="M38" s="49">
        <v>100</v>
      </c>
      <c r="N38" s="49">
        <v>100</v>
      </c>
      <c r="O38" s="49">
        <v>100</v>
      </c>
      <c r="P38" s="49">
        <v>100</v>
      </c>
      <c r="AT38" s="1" t="s">
        <v>307</v>
      </c>
    </row>
    <row r="39" spans="1:46" x14ac:dyDescent="0.2">
      <c r="J39" s="22"/>
      <c r="K39" s="22"/>
      <c r="L39" s="22"/>
      <c r="M39" s="22"/>
      <c r="N39" s="22"/>
      <c r="O39" s="22"/>
      <c r="P39" s="22"/>
    </row>
    <row r="40" spans="1:46" x14ac:dyDescent="0.2">
      <c r="J40" s="22"/>
      <c r="K40" s="22"/>
      <c r="L40" s="22"/>
      <c r="M40" s="22"/>
      <c r="N40" s="22"/>
      <c r="O40" s="22"/>
      <c r="P40" s="22"/>
    </row>
    <row r="41" spans="1:46" x14ac:dyDescent="0.2">
      <c r="K41" s="22"/>
      <c r="L41" s="22"/>
      <c r="N41" s="22"/>
      <c r="P41" s="22"/>
    </row>
    <row r="42" spans="1:46" x14ac:dyDescent="0.2">
      <c r="L42" s="22"/>
      <c r="P42" s="22"/>
    </row>
    <row r="49" spans="1:9" ht="25.5" x14ac:dyDescent="0.2">
      <c r="B49" s="18" t="s">
        <v>95</v>
      </c>
      <c r="C49" s="26" t="s">
        <v>334</v>
      </c>
      <c r="D49" s="26" t="s">
        <v>135</v>
      </c>
      <c r="E49" s="26" t="s">
        <v>337</v>
      </c>
      <c r="F49" s="26" t="s">
        <v>137</v>
      </c>
      <c r="G49" s="26" t="s">
        <v>338</v>
      </c>
      <c r="H49" s="26" t="s">
        <v>339</v>
      </c>
      <c r="I49" s="18"/>
    </row>
    <row r="50" spans="1:9" x14ac:dyDescent="0.2">
      <c r="A50" t="s">
        <v>315</v>
      </c>
      <c r="B50" s="20">
        <f t="shared" ref="B50:H50" si="6">B9</f>
        <v>100</v>
      </c>
      <c r="C50" s="20">
        <f t="shared" si="6"/>
        <v>23.700000000000003</v>
      </c>
      <c r="D50" s="20">
        <f t="shared" si="6"/>
        <v>23.700000000000003</v>
      </c>
      <c r="E50" s="20">
        <f t="shared" si="6"/>
        <v>23.700000000000003</v>
      </c>
      <c r="F50" s="20">
        <f t="shared" si="6"/>
        <v>23.700000000000003</v>
      </c>
      <c r="G50" s="45">
        <f t="shared" si="6"/>
        <v>15</v>
      </c>
      <c r="H50" s="20">
        <f t="shared" si="6"/>
        <v>20.100000000000001</v>
      </c>
      <c r="I50" s="20"/>
    </row>
    <row r="51" spans="1:9" x14ac:dyDescent="0.2">
      <c r="A51" t="s">
        <v>316</v>
      </c>
      <c r="B51" s="44">
        <f t="shared" ref="B51:H51" si="7">B38</f>
        <v>100</v>
      </c>
      <c r="C51" s="44">
        <f t="shared" si="7"/>
        <v>22.41</v>
      </c>
      <c r="D51" s="38">
        <f t="shared" si="7"/>
        <v>100</v>
      </c>
      <c r="E51" s="38">
        <f t="shared" si="7"/>
        <v>100</v>
      </c>
      <c r="F51" s="38">
        <f t="shared" si="7"/>
        <v>100</v>
      </c>
      <c r="G51" s="44">
        <f t="shared" si="7"/>
        <v>17.86</v>
      </c>
      <c r="H51" s="44">
        <f t="shared" si="7"/>
        <v>21.65</v>
      </c>
      <c r="I51" s="28"/>
    </row>
    <row r="93" spans="2:6" x14ac:dyDescent="0.2">
      <c r="B93" s="39" t="s">
        <v>325</v>
      </c>
      <c r="C93" s="18"/>
      <c r="D93" s="18"/>
      <c r="E93" s="18"/>
      <c r="F93" s="18"/>
    </row>
    <row r="95" spans="2:6" x14ac:dyDescent="0.2">
      <c r="C95" s="1" t="s">
        <v>315</v>
      </c>
      <c r="D95" s="1" t="s">
        <v>316</v>
      </c>
    </row>
    <row r="96" spans="2:6" x14ac:dyDescent="0.2">
      <c r="B96" s="1" t="s">
        <v>317</v>
      </c>
      <c r="C96" s="1">
        <v>6.7</v>
      </c>
      <c r="D96" s="34">
        <v>1.28</v>
      </c>
      <c r="E96" s="1"/>
      <c r="F96" s="1"/>
    </row>
    <row r="97" spans="2:4" x14ac:dyDescent="0.2">
      <c r="B97" s="1" t="s">
        <v>318</v>
      </c>
      <c r="C97">
        <f>$C$96*2</f>
        <v>13.4</v>
      </c>
      <c r="D97" s="28">
        <v>2.81</v>
      </c>
    </row>
    <row r="98" spans="2:4" x14ac:dyDescent="0.2">
      <c r="B98" s="1" t="s">
        <v>319</v>
      </c>
      <c r="C98">
        <f>$C$96*3</f>
        <v>20.100000000000001</v>
      </c>
      <c r="D98" s="28">
        <v>4.71</v>
      </c>
    </row>
    <row r="99" spans="2:4" x14ac:dyDescent="0.2">
      <c r="B99" s="1" t="s">
        <v>321</v>
      </c>
      <c r="C99">
        <f>$C$96*4</f>
        <v>26.8</v>
      </c>
      <c r="D99" s="28">
        <v>7.12</v>
      </c>
    </row>
    <row r="100" spans="2:4" x14ac:dyDescent="0.2">
      <c r="B100" s="1" t="s">
        <v>320</v>
      </c>
      <c r="C100">
        <f>$C$96*5</f>
        <v>33.5</v>
      </c>
      <c r="D100" s="28">
        <v>9.92</v>
      </c>
    </row>
    <row r="101" spans="2:4" x14ac:dyDescent="0.2">
      <c r="B101" s="1" t="s">
        <v>322</v>
      </c>
      <c r="C101">
        <f>$C$96*6</f>
        <v>40.200000000000003</v>
      </c>
    </row>
    <row r="123" spans="2:6" x14ac:dyDescent="0.2">
      <c r="B123" s="39" t="s">
        <v>326</v>
      </c>
      <c r="C123" s="18"/>
      <c r="D123" s="18"/>
      <c r="E123" s="18"/>
      <c r="F123" s="18"/>
    </row>
    <row r="125" spans="2:6" x14ac:dyDescent="0.2">
      <c r="C125" s="1" t="s">
        <v>315</v>
      </c>
      <c r="D125" s="1" t="s">
        <v>316</v>
      </c>
    </row>
    <row r="126" spans="2:6" x14ac:dyDescent="0.2">
      <c r="B126" s="1" t="s">
        <v>317</v>
      </c>
      <c r="C126" s="1">
        <v>5</v>
      </c>
      <c r="D126" s="34">
        <v>1</v>
      </c>
      <c r="E126" s="1"/>
      <c r="F126" s="1"/>
    </row>
    <row r="127" spans="2:6" x14ac:dyDescent="0.2">
      <c r="B127" s="1" t="s">
        <v>318</v>
      </c>
      <c r="C127">
        <v>10</v>
      </c>
      <c r="D127" s="28">
        <v>2.39</v>
      </c>
    </row>
    <row r="128" spans="2:6" x14ac:dyDescent="0.2">
      <c r="B128" s="1" t="s">
        <v>319</v>
      </c>
      <c r="C128">
        <v>15</v>
      </c>
      <c r="D128" s="28">
        <v>3.74</v>
      </c>
    </row>
    <row r="129" spans="2:4" x14ac:dyDescent="0.2">
      <c r="B129" s="1" t="s">
        <v>321</v>
      </c>
      <c r="C129">
        <v>20</v>
      </c>
      <c r="D129" s="28">
        <v>5.23</v>
      </c>
    </row>
    <row r="130" spans="2:4" x14ac:dyDescent="0.2">
      <c r="B130" s="1" t="s">
        <v>320</v>
      </c>
      <c r="C130">
        <v>25</v>
      </c>
      <c r="D130" s="28">
        <v>6.83</v>
      </c>
    </row>
    <row r="131" spans="2:4" x14ac:dyDescent="0.2">
      <c r="B131" s="1" t="s">
        <v>322</v>
      </c>
      <c r="C131">
        <v>30</v>
      </c>
      <c r="D131" s="28"/>
    </row>
  </sheetData>
  <sortState ref="AR8:AZ32">
    <sortCondition descending="1" ref="AZ8:AZ3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25"/>
  <sheetViews>
    <sheetView workbookViewId="0">
      <selection sqref="A1:XFD1048576"/>
    </sheetView>
  </sheetViews>
  <sheetFormatPr baseColWidth="10" defaultRowHeight="12.75" x14ac:dyDescent="0.2"/>
  <cols>
    <col min="1" max="1" width="2.7109375" style="1" customWidth="1"/>
    <col min="2" max="2" width="13" style="1" customWidth="1"/>
    <col min="3" max="3" width="8.140625" style="2" customWidth="1"/>
    <col min="4" max="4" width="23.85546875" style="2" customWidth="1"/>
    <col min="5" max="5" width="20.85546875" style="2" customWidth="1"/>
    <col min="6" max="6" width="24.5703125" style="2" customWidth="1"/>
    <col min="7" max="7" width="23.28515625" style="2" customWidth="1"/>
    <col min="8" max="8" width="22" style="2" customWidth="1"/>
    <col min="9" max="9" width="29.7109375" style="2" customWidth="1"/>
    <col min="10" max="10" width="16.85546875" style="2" customWidth="1"/>
    <col min="11" max="11" width="22.85546875" style="2" customWidth="1"/>
    <col min="12" max="12" width="20.5703125" style="2" customWidth="1"/>
    <col min="13" max="13" width="19.28515625" style="2" customWidth="1"/>
    <col min="14" max="14" width="23.85546875" style="2" customWidth="1"/>
    <col min="15" max="15" width="22.42578125" style="2" customWidth="1"/>
    <col min="16" max="16" width="26.5703125" style="2" customWidth="1"/>
    <col min="17" max="17" width="25" style="2" customWidth="1"/>
    <col min="18" max="18" width="26.42578125" style="2" customWidth="1"/>
    <col min="19" max="19" width="23.85546875" style="2" customWidth="1"/>
    <col min="20" max="20" width="30" style="2" customWidth="1"/>
    <col min="21" max="21" width="28.5703125" style="2" customWidth="1"/>
    <col min="22" max="22" width="20.5703125" style="2" customWidth="1"/>
    <col min="23" max="23" width="19.140625" style="2" customWidth="1"/>
    <col min="24" max="24" width="15.28515625" style="2" customWidth="1"/>
    <col min="25" max="25" width="16.28515625" style="2" customWidth="1"/>
    <col min="26" max="26" width="19.85546875" style="2" customWidth="1"/>
    <col min="27" max="27" width="24.5703125" style="2" customWidth="1"/>
    <col min="28" max="28" width="19.5703125" style="2" customWidth="1"/>
    <col min="29" max="29" width="18.28515625" style="2" customWidth="1"/>
    <col min="30" max="30" width="23" style="2" customWidth="1"/>
    <col min="31" max="31" width="26" style="2" customWidth="1"/>
    <col min="32" max="32" width="25.7109375" style="2" customWidth="1"/>
    <col min="33" max="35" width="12.140625" style="2" customWidth="1"/>
    <col min="36" max="36" width="18.140625" style="2" customWidth="1"/>
    <col min="37" max="37" width="12.140625" style="2" customWidth="1"/>
    <col min="38" max="38" width="22" style="2" customWidth="1"/>
    <col min="39" max="39" width="15.85546875" style="2" customWidth="1"/>
    <col min="40" max="40" width="26.7109375" style="2" customWidth="1"/>
    <col min="41" max="41" width="16.5703125" style="2" customWidth="1"/>
    <col min="42" max="42" width="12.140625" style="2" customWidth="1"/>
    <col min="43" max="43" width="19.140625" style="2" customWidth="1"/>
    <col min="44" max="44" width="29.85546875" style="2" customWidth="1"/>
    <col min="45" max="45" width="19.7109375" style="2" customWidth="1"/>
    <col min="46" max="46" width="12.140625" style="2" customWidth="1"/>
    <col min="47" max="47" width="21.85546875" style="2" customWidth="1"/>
    <col min="48" max="48" width="32.5703125" style="2" customWidth="1"/>
    <col min="49" max="49" width="22.42578125" style="2" customWidth="1"/>
    <col min="50" max="50" width="12.140625" style="2" customWidth="1"/>
    <col min="51" max="51" width="26.5703125" style="2" customWidth="1"/>
    <col min="52" max="52" width="21.7109375" style="2" customWidth="1"/>
    <col min="53" max="53" width="32.42578125" style="2" customWidth="1"/>
    <col min="54" max="54" width="22.28515625" style="2" customWidth="1"/>
    <col min="55" max="55" width="12.140625" style="2" customWidth="1"/>
    <col min="56" max="56" width="30.140625" style="2" customWidth="1"/>
    <col min="57" max="57" width="25.28515625" style="2" customWidth="1"/>
    <col min="58" max="58" width="36" style="2" customWidth="1"/>
    <col min="59" max="59" width="25.85546875" style="2" customWidth="1"/>
    <col min="60" max="60" width="15.85546875" style="2" customWidth="1"/>
    <col min="61" max="61" width="26.7109375" style="2" customWidth="1"/>
    <col min="62" max="62" width="16.5703125" style="2" customWidth="1"/>
    <col min="63" max="256" width="11.42578125" style="1"/>
    <col min="257" max="257" width="2.7109375" style="1" customWidth="1"/>
    <col min="258" max="258" width="13" style="1" customWidth="1"/>
    <col min="259" max="259" width="8.140625" style="1" customWidth="1"/>
    <col min="260" max="260" width="23.85546875" style="1" customWidth="1"/>
    <col min="261" max="261" width="20.85546875" style="1" customWidth="1"/>
    <col min="262" max="262" width="24.5703125" style="1" customWidth="1"/>
    <col min="263" max="263" width="23.28515625" style="1" customWidth="1"/>
    <col min="264" max="264" width="22" style="1" customWidth="1"/>
    <col min="265" max="265" width="29.7109375" style="1" customWidth="1"/>
    <col min="266" max="266" width="16.85546875" style="1" customWidth="1"/>
    <col min="267" max="267" width="22.85546875" style="1" customWidth="1"/>
    <col min="268" max="268" width="20.5703125" style="1" customWidth="1"/>
    <col min="269" max="269" width="19.28515625" style="1" customWidth="1"/>
    <col min="270" max="270" width="23.85546875" style="1" customWidth="1"/>
    <col min="271" max="271" width="22.42578125" style="1" customWidth="1"/>
    <col min="272" max="272" width="26.5703125" style="1" customWidth="1"/>
    <col min="273" max="273" width="25" style="1" customWidth="1"/>
    <col min="274" max="274" width="26.42578125" style="1" customWidth="1"/>
    <col min="275" max="275" width="23.85546875" style="1" customWidth="1"/>
    <col min="276" max="276" width="30" style="1" customWidth="1"/>
    <col min="277" max="277" width="28.5703125" style="1" customWidth="1"/>
    <col min="278" max="278" width="20.5703125" style="1" customWidth="1"/>
    <col min="279" max="279" width="19.140625" style="1" customWidth="1"/>
    <col min="280" max="280" width="15.28515625" style="1" customWidth="1"/>
    <col min="281" max="281" width="16.28515625" style="1" customWidth="1"/>
    <col min="282" max="282" width="19.85546875" style="1" customWidth="1"/>
    <col min="283" max="283" width="24.5703125" style="1" customWidth="1"/>
    <col min="284" max="284" width="19.5703125" style="1" customWidth="1"/>
    <col min="285" max="285" width="18.28515625" style="1" customWidth="1"/>
    <col min="286" max="286" width="23" style="1" customWidth="1"/>
    <col min="287" max="287" width="26" style="1" customWidth="1"/>
    <col min="288" max="288" width="25.7109375" style="1" customWidth="1"/>
    <col min="289" max="291" width="12.140625" style="1" customWidth="1"/>
    <col min="292" max="292" width="18.140625" style="1" customWidth="1"/>
    <col min="293" max="293" width="12.140625" style="1" customWidth="1"/>
    <col min="294" max="294" width="22" style="1" customWidth="1"/>
    <col min="295" max="295" width="15.85546875" style="1" customWidth="1"/>
    <col min="296" max="296" width="26.7109375" style="1" customWidth="1"/>
    <col min="297" max="297" width="16.5703125" style="1" customWidth="1"/>
    <col min="298" max="298" width="12.140625" style="1" customWidth="1"/>
    <col min="299" max="299" width="19.140625" style="1" customWidth="1"/>
    <col min="300" max="300" width="29.85546875" style="1" customWidth="1"/>
    <col min="301" max="301" width="19.7109375" style="1" customWidth="1"/>
    <col min="302" max="302" width="12.140625" style="1" customWidth="1"/>
    <col min="303" max="303" width="21.85546875" style="1" customWidth="1"/>
    <col min="304" max="304" width="32.5703125" style="1" customWidth="1"/>
    <col min="305" max="305" width="22.42578125" style="1" customWidth="1"/>
    <col min="306" max="306" width="12.140625" style="1" customWidth="1"/>
    <col min="307" max="307" width="26.5703125" style="1" customWidth="1"/>
    <col min="308" max="308" width="21.7109375" style="1" customWidth="1"/>
    <col min="309" max="309" width="32.42578125" style="1" customWidth="1"/>
    <col min="310" max="310" width="22.28515625" style="1" customWidth="1"/>
    <col min="311" max="311" width="12.140625" style="1" customWidth="1"/>
    <col min="312" max="312" width="30.140625" style="1" customWidth="1"/>
    <col min="313" max="313" width="25.28515625" style="1" customWidth="1"/>
    <col min="314" max="314" width="36" style="1" customWidth="1"/>
    <col min="315" max="315" width="25.85546875" style="1" customWidth="1"/>
    <col min="316" max="316" width="15.85546875" style="1" customWidth="1"/>
    <col min="317" max="317" width="26.7109375" style="1" customWidth="1"/>
    <col min="318" max="318" width="16.5703125" style="1" customWidth="1"/>
    <col min="319" max="512" width="11.42578125" style="1"/>
    <col min="513" max="513" width="2.7109375" style="1" customWidth="1"/>
    <col min="514" max="514" width="13" style="1" customWidth="1"/>
    <col min="515" max="515" width="8.140625" style="1" customWidth="1"/>
    <col min="516" max="516" width="23.85546875" style="1" customWidth="1"/>
    <col min="517" max="517" width="20.85546875" style="1" customWidth="1"/>
    <col min="518" max="518" width="24.5703125" style="1" customWidth="1"/>
    <col min="519" max="519" width="23.28515625" style="1" customWidth="1"/>
    <col min="520" max="520" width="22" style="1" customWidth="1"/>
    <col min="521" max="521" width="29.7109375" style="1" customWidth="1"/>
    <col min="522" max="522" width="16.85546875" style="1" customWidth="1"/>
    <col min="523" max="523" width="22.85546875" style="1" customWidth="1"/>
    <col min="524" max="524" width="20.5703125" style="1" customWidth="1"/>
    <col min="525" max="525" width="19.28515625" style="1" customWidth="1"/>
    <col min="526" max="526" width="23.85546875" style="1" customWidth="1"/>
    <col min="527" max="527" width="22.42578125" style="1" customWidth="1"/>
    <col min="528" max="528" width="26.5703125" style="1" customWidth="1"/>
    <col min="529" max="529" width="25" style="1" customWidth="1"/>
    <col min="530" max="530" width="26.42578125" style="1" customWidth="1"/>
    <col min="531" max="531" width="23.85546875" style="1" customWidth="1"/>
    <col min="532" max="532" width="30" style="1" customWidth="1"/>
    <col min="533" max="533" width="28.5703125" style="1" customWidth="1"/>
    <col min="534" max="534" width="20.5703125" style="1" customWidth="1"/>
    <col min="535" max="535" width="19.140625" style="1" customWidth="1"/>
    <col min="536" max="536" width="15.28515625" style="1" customWidth="1"/>
    <col min="537" max="537" width="16.28515625" style="1" customWidth="1"/>
    <col min="538" max="538" width="19.85546875" style="1" customWidth="1"/>
    <col min="539" max="539" width="24.5703125" style="1" customWidth="1"/>
    <col min="540" max="540" width="19.5703125" style="1" customWidth="1"/>
    <col min="541" max="541" width="18.28515625" style="1" customWidth="1"/>
    <col min="542" max="542" width="23" style="1" customWidth="1"/>
    <col min="543" max="543" width="26" style="1" customWidth="1"/>
    <col min="544" max="544" width="25.7109375" style="1" customWidth="1"/>
    <col min="545" max="547" width="12.140625" style="1" customWidth="1"/>
    <col min="548" max="548" width="18.140625" style="1" customWidth="1"/>
    <col min="549" max="549" width="12.140625" style="1" customWidth="1"/>
    <col min="550" max="550" width="22" style="1" customWidth="1"/>
    <col min="551" max="551" width="15.85546875" style="1" customWidth="1"/>
    <col min="552" max="552" width="26.7109375" style="1" customWidth="1"/>
    <col min="553" max="553" width="16.5703125" style="1" customWidth="1"/>
    <col min="554" max="554" width="12.140625" style="1" customWidth="1"/>
    <col min="555" max="555" width="19.140625" style="1" customWidth="1"/>
    <col min="556" max="556" width="29.85546875" style="1" customWidth="1"/>
    <col min="557" max="557" width="19.7109375" style="1" customWidth="1"/>
    <col min="558" max="558" width="12.140625" style="1" customWidth="1"/>
    <col min="559" max="559" width="21.85546875" style="1" customWidth="1"/>
    <col min="560" max="560" width="32.5703125" style="1" customWidth="1"/>
    <col min="561" max="561" width="22.42578125" style="1" customWidth="1"/>
    <col min="562" max="562" width="12.140625" style="1" customWidth="1"/>
    <col min="563" max="563" width="26.5703125" style="1" customWidth="1"/>
    <col min="564" max="564" width="21.7109375" style="1" customWidth="1"/>
    <col min="565" max="565" width="32.42578125" style="1" customWidth="1"/>
    <col min="566" max="566" width="22.28515625" style="1" customWidth="1"/>
    <col min="567" max="567" width="12.140625" style="1" customWidth="1"/>
    <col min="568" max="568" width="30.140625" style="1" customWidth="1"/>
    <col min="569" max="569" width="25.28515625" style="1" customWidth="1"/>
    <col min="570" max="570" width="36" style="1" customWidth="1"/>
    <col min="571" max="571" width="25.85546875" style="1" customWidth="1"/>
    <col min="572" max="572" width="15.85546875" style="1" customWidth="1"/>
    <col min="573" max="573" width="26.7109375" style="1" customWidth="1"/>
    <col min="574" max="574" width="16.5703125" style="1" customWidth="1"/>
    <col min="575" max="768" width="11.42578125" style="1"/>
    <col min="769" max="769" width="2.7109375" style="1" customWidth="1"/>
    <col min="770" max="770" width="13" style="1" customWidth="1"/>
    <col min="771" max="771" width="8.140625" style="1" customWidth="1"/>
    <col min="772" max="772" width="23.85546875" style="1" customWidth="1"/>
    <col min="773" max="773" width="20.85546875" style="1" customWidth="1"/>
    <col min="774" max="774" width="24.5703125" style="1" customWidth="1"/>
    <col min="775" max="775" width="23.28515625" style="1" customWidth="1"/>
    <col min="776" max="776" width="22" style="1" customWidth="1"/>
    <col min="777" max="777" width="29.7109375" style="1" customWidth="1"/>
    <col min="778" max="778" width="16.85546875" style="1" customWidth="1"/>
    <col min="779" max="779" width="22.85546875" style="1" customWidth="1"/>
    <col min="780" max="780" width="20.5703125" style="1" customWidth="1"/>
    <col min="781" max="781" width="19.28515625" style="1" customWidth="1"/>
    <col min="782" max="782" width="23.85546875" style="1" customWidth="1"/>
    <col min="783" max="783" width="22.42578125" style="1" customWidth="1"/>
    <col min="784" max="784" width="26.5703125" style="1" customWidth="1"/>
    <col min="785" max="785" width="25" style="1" customWidth="1"/>
    <col min="786" max="786" width="26.42578125" style="1" customWidth="1"/>
    <col min="787" max="787" width="23.85546875" style="1" customWidth="1"/>
    <col min="788" max="788" width="30" style="1" customWidth="1"/>
    <col min="789" max="789" width="28.5703125" style="1" customWidth="1"/>
    <col min="790" max="790" width="20.5703125" style="1" customWidth="1"/>
    <col min="791" max="791" width="19.140625" style="1" customWidth="1"/>
    <col min="792" max="792" width="15.28515625" style="1" customWidth="1"/>
    <col min="793" max="793" width="16.28515625" style="1" customWidth="1"/>
    <col min="794" max="794" width="19.85546875" style="1" customWidth="1"/>
    <col min="795" max="795" width="24.5703125" style="1" customWidth="1"/>
    <col min="796" max="796" width="19.5703125" style="1" customWidth="1"/>
    <col min="797" max="797" width="18.28515625" style="1" customWidth="1"/>
    <col min="798" max="798" width="23" style="1" customWidth="1"/>
    <col min="799" max="799" width="26" style="1" customWidth="1"/>
    <col min="800" max="800" width="25.7109375" style="1" customWidth="1"/>
    <col min="801" max="803" width="12.140625" style="1" customWidth="1"/>
    <col min="804" max="804" width="18.140625" style="1" customWidth="1"/>
    <col min="805" max="805" width="12.140625" style="1" customWidth="1"/>
    <col min="806" max="806" width="22" style="1" customWidth="1"/>
    <col min="807" max="807" width="15.85546875" style="1" customWidth="1"/>
    <col min="808" max="808" width="26.7109375" style="1" customWidth="1"/>
    <col min="809" max="809" width="16.5703125" style="1" customWidth="1"/>
    <col min="810" max="810" width="12.140625" style="1" customWidth="1"/>
    <col min="811" max="811" width="19.140625" style="1" customWidth="1"/>
    <col min="812" max="812" width="29.85546875" style="1" customWidth="1"/>
    <col min="813" max="813" width="19.7109375" style="1" customWidth="1"/>
    <col min="814" max="814" width="12.140625" style="1" customWidth="1"/>
    <col min="815" max="815" width="21.85546875" style="1" customWidth="1"/>
    <col min="816" max="816" width="32.5703125" style="1" customWidth="1"/>
    <col min="817" max="817" width="22.42578125" style="1" customWidth="1"/>
    <col min="818" max="818" width="12.140625" style="1" customWidth="1"/>
    <col min="819" max="819" width="26.5703125" style="1" customWidth="1"/>
    <col min="820" max="820" width="21.7109375" style="1" customWidth="1"/>
    <col min="821" max="821" width="32.42578125" style="1" customWidth="1"/>
    <col min="822" max="822" width="22.28515625" style="1" customWidth="1"/>
    <col min="823" max="823" width="12.140625" style="1" customWidth="1"/>
    <col min="824" max="824" width="30.140625" style="1" customWidth="1"/>
    <col min="825" max="825" width="25.28515625" style="1" customWidth="1"/>
    <col min="826" max="826" width="36" style="1" customWidth="1"/>
    <col min="827" max="827" width="25.85546875" style="1" customWidth="1"/>
    <col min="828" max="828" width="15.85546875" style="1" customWidth="1"/>
    <col min="829" max="829" width="26.7109375" style="1" customWidth="1"/>
    <col min="830" max="830" width="16.5703125" style="1" customWidth="1"/>
    <col min="831" max="1024" width="11.42578125" style="1"/>
    <col min="1025" max="1025" width="2.7109375" style="1" customWidth="1"/>
    <col min="1026" max="1026" width="13" style="1" customWidth="1"/>
    <col min="1027" max="1027" width="8.140625" style="1" customWidth="1"/>
    <col min="1028" max="1028" width="23.85546875" style="1" customWidth="1"/>
    <col min="1029" max="1029" width="20.85546875" style="1" customWidth="1"/>
    <col min="1030" max="1030" width="24.5703125" style="1" customWidth="1"/>
    <col min="1031" max="1031" width="23.28515625" style="1" customWidth="1"/>
    <col min="1032" max="1032" width="22" style="1" customWidth="1"/>
    <col min="1033" max="1033" width="29.7109375" style="1" customWidth="1"/>
    <col min="1034" max="1034" width="16.85546875" style="1" customWidth="1"/>
    <col min="1035" max="1035" width="22.85546875" style="1" customWidth="1"/>
    <col min="1036" max="1036" width="20.5703125" style="1" customWidth="1"/>
    <col min="1037" max="1037" width="19.28515625" style="1" customWidth="1"/>
    <col min="1038" max="1038" width="23.85546875" style="1" customWidth="1"/>
    <col min="1039" max="1039" width="22.42578125" style="1" customWidth="1"/>
    <col min="1040" max="1040" width="26.5703125" style="1" customWidth="1"/>
    <col min="1041" max="1041" width="25" style="1" customWidth="1"/>
    <col min="1042" max="1042" width="26.42578125" style="1" customWidth="1"/>
    <col min="1043" max="1043" width="23.85546875" style="1" customWidth="1"/>
    <col min="1044" max="1044" width="30" style="1" customWidth="1"/>
    <col min="1045" max="1045" width="28.5703125" style="1" customWidth="1"/>
    <col min="1046" max="1046" width="20.5703125" style="1" customWidth="1"/>
    <col min="1047" max="1047" width="19.140625" style="1" customWidth="1"/>
    <col min="1048" max="1048" width="15.28515625" style="1" customWidth="1"/>
    <col min="1049" max="1049" width="16.28515625" style="1" customWidth="1"/>
    <col min="1050" max="1050" width="19.85546875" style="1" customWidth="1"/>
    <col min="1051" max="1051" width="24.5703125" style="1" customWidth="1"/>
    <col min="1052" max="1052" width="19.5703125" style="1" customWidth="1"/>
    <col min="1053" max="1053" width="18.28515625" style="1" customWidth="1"/>
    <col min="1054" max="1054" width="23" style="1" customWidth="1"/>
    <col min="1055" max="1055" width="26" style="1" customWidth="1"/>
    <col min="1056" max="1056" width="25.7109375" style="1" customWidth="1"/>
    <col min="1057" max="1059" width="12.140625" style="1" customWidth="1"/>
    <col min="1060" max="1060" width="18.140625" style="1" customWidth="1"/>
    <col min="1061" max="1061" width="12.140625" style="1" customWidth="1"/>
    <col min="1062" max="1062" width="22" style="1" customWidth="1"/>
    <col min="1063" max="1063" width="15.85546875" style="1" customWidth="1"/>
    <col min="1064" max="1064" width="26.7109375" style="1" customWidth="1"/>
    <col min="1065" max="1065" width="16.5703125" style="1" customWidth="1"/>
    <col min="1066" max="1066" width="12.140625" style="1" customWidth="1"/>
    <col min="1067" max="1067" width="19.140625" style="1" customWidth="1"/>
    <col min="1068" max="1068" width="29.85546875" style="1" customWidth="1"/>
    <col min="1069" max="1069" width="19.7109375" style="1" customWidth="1"/>
    <col min="1070" max="1070" width="12.140625" style="1" customWidth="1"/>
    <col min="1071" max="1071" width="21.85546875" style="1" customWidth="1"/>
    <col min="1072" max="1072" width="32.5703125" style="1" customWidth="1"/>
    <col min="1073" max="1073" width="22.42578125" style="1" customWidth="1"/>
    <col min="1074" max="1074" width="12.140625" style="1" customWidth="1"/>
    <col min="1075" max="1075" width="26.5703125" style="1" customWidth="1"/>
    <col min="1076" max="1076" width="21.7109375" style="1" customWidth="1"/>
    <col min="1077" max="1077" width="32.42578125" style="1" customWidth="1"/>
    <col min="1078" max="1078" width="22.28515625" style="1" customWidth="1"/>
    <col min="1079" max="1079" width="12.140625" style="1" customWidth="1"/>
    <col min="1080" max="1080" width="30.140625" style="1" customWidth="1"/>
    <col min="1081" max="1081" width="25.28515625" style="1" customWidth="1"/>
    <col min="1082" max="1082" width="36" style="1" customWidth="1"/>
    <col min="1083" max="1083" width="25.85546875" style="1" customWidth="1"/>
    <col min="1084" max="1084" width="15.85546875" style="1" customWidth="1"/>
    <col min="1085" max="1085" width="26.7109375" style="1" customWidth="1"/>
    <col min="1086" max="1086" width="16.5703125" style="1" customWidth="1"/>
    <col min="1087" max="1280" width="11.42578125" style="1"/>
    <col min="1281" max="1281" width="2.7109375" style="1" customWidth="1"/>
    <col min="1282" max="1282" width="13" style="1" customWidth="1"/>
    <col min="1283" max="1283" width="8.140625" style="1" customWidth="1"/>
    <col min="1284" max="1284" width="23.85546875" style="1" customWidth="1"/>
    <col min="1285" max="1285" width="20.85546875" style="1" customWidth="1"/>
    <col min="1286" max="1286" width="24.5703125" style="1" customWidth="1"/>
    <col min="1287" max="1287" width="23.28515625" style="1" customWidth="1"/>
    <col min="1288" max="1288" width="22" style="1" customWidth="1"/>
    <col min="1289" max="1289" width="29.7109375" style="1" customWidth="1"/>
    <col min="1290" max="1290" width="16.85546875" style="1" customWidth="1"/>
    <col min="1291" max="1291" width="22.85546875" style="1" customWidth="1"/>
    <col min="1292" max="1292" width="20.5703125" style="1" customWidth="1"/>
    <col min="1293" max="1293" width="19.28515625" style="1" customWidth="1"/>
    <col min="1294" max="1294" width="23.85546875" style="1" customWidth="1"/>
    <col min="1295" max="1295" width="22.42578125" style="1" customWidth="1"/>
    <col min="1296" max="1296" width="26.5703125" style="1" customWidth="1"/>
    <col min="1297" max="1297" width="25" style="1" customWidth="1"/>
    <col min="1298" max="1298" width="26.42578125" style="1" customWidth="1"/>
    <col min="1299" max="1299" width="23.85546875" style="1" customWidth="1"/>
    <col min="1300" max="1300" width="30" style="1" customWidth="1"/>
    <col min="1301" max="1301" width="28.5703125" style="1" customWidth="1"/>
    <col min="1302" max="1302" width="20.5703125" style="1" customWidth="1"/>
    <col min="1303" max="1303" width="19.140625" style="1" customWidth="1"/>
    <col min="1304" max="1304" width="15.28515625" style="1" customWidth="1"/>
    <col min="1305" max="1305" width="16.28515625" style="1" customWidth="1"/>
    <col min="1306" max="1306" width="19.85546875" style="1" customWidth="1"/>
    <col min="1307" max="1307" width="24.5703125" style="1" customWidth="1"/>
    <col min="1308" max="1308" width="19.5703125" style="1" customWidth="1"/>
    <col min="1309" max="1309" width="18.28515625" style="1" customWidth="1"/>
    <col min="1310" max="1310" width="23" style="1" customWidth="1"/>
    <col min="1311" max="1311" width="26" style="1" customWidth="1"/>
    <col min="1312" max="1312" width="25.7109375" style="1" customWidth="1"/>
    <col min="1313" max="1315" width="12.140625" style="1" customWidth="1"/>
    <col min="1316" max="1316" width="18.140625" style="1" customWidth="1"/>
    <col min="1317" max="1317" width="12.140625" style="1" customWidth="1"/>
    <col min="1318" max="1318" width="22" style="1" customWidth="1"/>
    <col min="1319" max="1319" width="15.85546875" style="1" customWidth="1"/>
    <col min="1320" max="1320" width="26.7109375" style="1" customWidth="1"/>
    <col min="1321" max="1321" width="16.5703125" style="1" customWidth="1"/>
    <col min="1322" max="1322" width="12.140625" style="1" customWidth="1"/>
    <col min="1323" max="1323" width="19.140625" style="1" customWidth="1"/>
    <col min="1324" max="1324" width="29.85546875" style="1" customWidth="1"/>
    <col min="1325" max="1325" width="19.7109375" style="1" customWidth="1"/>
    <col min="1326" max="1326" width="12.140625" style="1" customWidth="1"/>
    <col min="1327" max="1327" width="21.85546875" style="1" customWidth="1"/>
    <col min="1328" max="1328" width="32.5703125" style="1" customWidth="1"/>
    <col min="1329" max="1329" width="22.42578125" style="1" customWidth="1"/>
    <col min="1330" max="1330" width="12.140625" style="1" customWidth="1"/>
    <col min="1331" max="1331" width="26.5703125" style="1" customWidth="1"/>
    <col min="1332" max="1332" width="21.7109375" style="1" customWidth="1"/>
    <col min="1333" max="1333" width="32.42578125" style="1" customWidth="1"/>
    <col min="1334" max="1334" width="22.28515625" style="1" customWidth="1"/>
    <col min="1335" max="1335" width="12.140625" style="1" customWidth="1"/>
    <col min="1336" max="1336" width="30.140625" style="1" customWidth="1"/>
    <col min="1337" max="1337" width="25.28515625" style="1" customWidth="1"/>
    <col min="1338" max="1338" width="36" style="1" customWidth="1"/>
    <col min="1339" max="1339" width="25.85546875" style="1" customWidth="1"/>
    <col min="1340" max="1340" width="15.85546875" style="1" customWidth="1"/>
    <col min="1341" max="1341" width="26.7109375" style="1" customWidth="1"/>
    <col min="1342" max="1342" width="16.5703125" style="1" customWidth="1"/>
    <col min="1343" max="1536" width="11.42578125" style="1"/>
    <col min="1537" max="1537" width="2.7109375" style="1" customWidth="1"/>
    <col min="1538" max="1538" width="13" style="1" customWidth="1"/>
    <col min="1539" max="1539" width="8.140625" style="1" customWidth="1"/>
    <col min="1540" max="1540" width="23.85546875" style="1" customWidth="1"/>
    <col min="1541" max="1541" width="20.85546875" style="1" customWidth="1"/>
    <col min="1542" max="1542" width="24.5703125" style="1" customWidth="1"/>
    <col min="1543" max="1543" width="23.28515625" style="1" customWidth="1"/>
    <col min="1544" max="1544" width="22" style="1" customWidth="1"/>
    <col min="1545" max="1545" width="29.7109375" style="1" customWidth="1"/>
    <col min="1546" max="1546" width="16.85546875" style="1" customWidth="1"/>
    <col min="1547" max="1547" width="22.85546875" style="1" customWidth="1"/>
    <col min="1548" max="1548" width="20.5703125" style="1" customWidth="1"/>
    <col min="1549" max="1549" width="19.28515625" style="1" customWidth="1"/>
    <col min="1550" max="1550" width="23.85546875" style="1" customWidth="1"/>
    <col min="1551" max="1551" width="22.42578125" style="1" customWidth="1"/>
    <col min="1552" max="1552" width="26.5703125" style="1" customWidth="1"/>
    <col min="1553" max="1553" width="25" style="1" customWidth="1"/>
    <col min="1554" max="1554" width="26.42578125" style="1" customWidth="1"/>
    <col min="1555" max="1555" width="23.85546875" style="1" customWidth="1"/>
    <col min="1556" max="1556" width="30" style="1" customWidth="1"/>
    <col min="1557" max="1557" width="28.5703125" style="1" customWidth="1"/>
    <col min="1558" max="1558" width="20.5703125" style="1" customWidth="1"/>
    <col min="1559" max="1559" width="19.140625" style="1" customWidth="1"/>
    <col min="1560" max="1560" width="15.28515625" style="1" customWidth="1"/>
    <col min="1561" max="1561" width="16.28515625" style="1" customWidth="1"/>
    <col min="1562" max="1562" width="19.85546875" style="1" customWidth="1"/>
    <col min="1563" max="1563" width="24.5703125" style="1" customWidth="1"/>
    <col min="1564" max="1564" width="19.5703125" style="1" customWidth="1"/>
    <col min="1565" max="1565" width="18.28515625" style="1" customWidth="1"/>
    <col min="1566" max="1566" width="23" style="1" customWidth="1"/>
    <col min="1567" max="1567" width="26" style="1" customWidth="1"/>
    <col min="1568" max="1568" width="25.7109375" style="1" customWidth="1"/>
    <col min="1569" max="1571" width="12.140625" style="1" customWidth="1"/>
    <col min="1572" max="1572" width="18.140625" style="1" customWidth="1"/>
    <col min="1573" max="1573" width="12.140625" style="1" customWidth="1"/>
    <col min="1574" max="1574" width="22" style="1" customWidth="1"/>
    <col min="1575" max="1575" width="15.85546875" style="1" customWidth="1"/>
    <col min="1576" max="1576" width="26.7109375" style="1" customWidth="1"/>
    <col min="1577" max="1577" width="16.5703125" style="1" customWidth="1"/>
    <col min="1578" max="1578" width="12.140625" style="1" customWidth="1"/>
    <col min="1579" max="1579" width="19.140625" style="1" customWidth="1"/>
    <col min="1580" max="1580" width="29.85546875" style="1" customWidth="1"/>
    <col min="1581" max="1581" width="19.7109375" style="1" customWidth="1"/>
    <col min="1582" max="1582" width="12.140625" style="1" customWidth="1"/>
    <col min="1583" max="1583" width="21.85546875" style="1" customWidth="1"/>
    <col min="1584" max="1584" width="32.5703125" style="1" customWidth="1"/>
    <col min="1585" max="1585" width="22.42578125" style="1" customWidth="1"/>
    <col min="1586" max="1586" width="12.140625" style="1" customWidth="1"/>
    <col min="1587" max="1587" width="26.5703125" style="1" customWidth="1"/>
    <col min="1588" max="1588" width="21.7109375" style="1" customWidth="1"/>
    <col min="1589" max="1589" width="32.42578125" style="1" customWidth="1"/>
    <col min="1590" max="1590" width="22.28515625" style="1" customWidth="1"/>
    <col min="1591" max="1591" width="12.140625" style="1" customWidth="1"/>
    <col min="1592" max="1592" width="30.140625" style="1" customWidth="1"/>
    <col min="1593" max="1593" width="25.28515625" style="1" customWidth="1"/>
    <col min="1594" max="1594" width="36" style="1" customWidth="1"/>
    <col min="1595" max="1595" width="25.85546875" style="1" customWidth="1"/>
    <col min="1596" max="1596" width="15.85546875" style="1" customWidth="1"/>
    <col min="1597" max="1597" width="26.7109375" style="1" customWidth="1"/>
    <col min="1598" max="1598" width="16.5703125" style="1" customWidth="1"/>
    <col min="1599" max="1792" width="11.42578125" style="1"/>
    <col min="1793" max="1793" width="2.7109375" style="1" customWidth="1"/>
    <col min="1794" max="1794" width="13" style="1" customWidth="1"/>
    <col min="1795" max="1795" width="8.140625" style="1" customWidth="1"/>
    <col min="1796" max="1796" width="23.85546875" style="1" customWidth="1"/>
    <col min="1797" max="1797" width="20.85546875" style="1" customWidth="1"/>
    <col min="1798" max="1798" width="24.5703125" style="1" customWidth="1"/>
    <col min="1799" max="1799" width="23.28515625" style="1" customWidth="1"/>
    <col min="1800" max="1800" width="22" style="1" customWidth="1"/>
    <col min="1801" max="1801" width="29.7109375" style="1" customWidth="1"/>
    <col min="1802" max="1802" width="16.85546875" style="1" customWidth="1"/>
    <col min="1803" max="1803" width="22.85546875" style="1" customWidth="1"/>
    <col min="1804" max="1804" width="20.5703125" style="1" customWidth="1"/>
    <col min="1805" max="1805" width="19.28515625" style="1" customWidth="1"/>
    <col min="1806" max="1806" width="23.85546875" style="1" customWidth="1"/>
    <col min="1807" max="1807" width="22.42578125" style="1" customWidth="1"/>
    <col min="1808" max="1808" width="26.5703125" style="1" customWidth="1"/>
    <col min="1809" max="1809" width="25" style="1" customWidth="1"/>
    <col min="1810" max="1810" width="26.42578125" style="1" customWidth="1"/>
    <col min="1811" max="1811" width="23.85546875" style="1" customWidth="1"/>
    <col min="1812" max="1812" width="30" style="1" customWidth="1"/>
    <col min="1813" max="1813" width="28.5703125" style="1" customWidth="1"/>
    <col min="1814" max="1814" width="20.5703125" style="1" customWidth="1"/>
    <col min="1815" max="1815" width="19.140625" style="1" customWidth="1"/>
    <col min="1816" max="1816" width="15.28515625" style="1" customWidth="1"/>
    <col min="1817" max="1817" width="16.28515625" style="1" customWidth="1"/>
    <col min="1818" max="1818" width="19.85546875" style="1" customWidth="1"/>
    <col min="1819" max="1819" width="24.5703125" style="1" customWidth="1"/>
    <col min="1820" max="1820" width="19.5703125" style="1" customWidth="1"/>
    <col min="1821" max="1821" width="18.28515625" style="1" customWidth="1"/>
    <col min="1822" max="1822" width="23" style="1" customWidth="1"/>
    <col min="1823" max="1823" width="26" style="1" customWidth="1"/>
    <col min="1824" max="1824" width="25.7109375" style="1" customWidth="1"/>
    <col min="1825" max="1827" width="12.140625" style="1" customWidth="1"/>
    <col min="1828" max="1828" width="18.140625" style="1" customWidth="1"/>
    <col min="1829" max="1829" width="12.140625" style="1" customWidth="1"/>
    <col min="1830" max="1830" width="22" style="1" customWidth="1"/>
    <col min="1831" max="1831" width="15.85546875" style="1" customWidth="1"/>
    <col min="1832" max="1832" width="26.7109375" style="1" customWidth="1"/>
    <col min="1833" max="1833" width="16.5703125" style="1" customWidth="1"/>
    <col min="1834" max="1834" width="12.140625" style="1" customWidth="1"/>
    <col min="1835" max="1835" width="19.140625" style="1" customWidth="1"/>
    <col min="1836" max="1836" width="29.85546875" style="1" customWidth="1"/>
    <col min="1837" max="1837" width="19.7109375" style="1" customWidth="1"/>
    <col min="1838" max="1838" width="12.140625" style="1" customWidth="1"/>
    <col min="1839" max="1839" width="21.85546875" style="1" customWidth="1"/>
    <col min="1840" max="1840" width="32.5703125" style="1" customWidth="1"/>
    <col min="1841" max="1841" width="22.42578125" style="1" customWidth="1"/>
    <col min="1842" max="1842" width="12.140625" style="1" customWidth="1"/>
    <col min="1843" max="1843" width="26.5703125" style="1" customWidth="1"/>
    <col min="1844" max="1844" width="21.7109375" style="1" customWidth="1"/>
    <col min="1845" max="1845" width="32.42578125" style="1" customWidth="1"/>
    <col min="1846" max="1846" width="22.28515625" style="1" customWidth="1"/>
    <col min="1847" max="1847" width="12.140625" style="1" customWidth="1"/>
    <col min="1848" max="1848" width="30.140625" style="1" customWidth="1"/>
    <col min="1849" max="1849" width="25.28515625" style="1" customWidth="1"/>
    <col min="1850" max="1850" width="36" style="1" customWidth="1"/>
    <col min="1851" max="1851" width="25.85546875" style="1" customWidth="1"/>
    <col min="1852" max="1852" width="15.85546875" style="1" customWidth="1"/>
    <col min="1853" max="1853" width="26.7109375" style="1" customWidth="1"/>
    <col min="1854" max="1854" width="16.5703125" style="1" customWidth="1"/>
    <col min="1855" max="2048" width="11.42578125" style="1"/>
    <col min="2049" max="2049" width="2.7109375" style="1" customWidth="1"/>
    <col min="2050" max="2050" width="13" style="1" customWidth="1"/>
    <col min="2051" max="2051" width="8.140625" style="1" customWidth="1"/>
    <col min="2052" max="2052" width="23.85546875" style="1" customWidth="1"/>
    <col min="2053" max="2053" width="20.85546875" style="1" customWidth="1"/>
    <col min="2054" max="2054" width="24.5703125" style="1" customWidth="1"/>
    <col min="2055" max="2055" width="23.28515625" style="1" customWidth="1"/>
    <col min="2056" max="2056" width="22" style="1" customWidth="1"/>
    <col min="2057" max="2057" width="29.7109375" style="1" customWidth="1"/>
    <col min="2058" max="2058" width="16.85546875" style="1" customWidth="1"/>
    <col min="2059" max="2059" width="22.85546875" style="1" customWidth="1"/>
    <col min="2060" max="2060" width="20.5703125" style="1" customWidth="1"/>
    <col min="2061" max="2061" width="19.28515625" style="1" customWidth="1"/>
    <col min="2062" max="2062" width="23.85546875" style="1" customWidth="1"/>
    <col min="2063" max="2063" width="22.42578125" style="1" customWidth="1"/>
    <col min="2064" max="2064" width="26.5703125" style="1" customWidth="1"/>
    <col min="2065" max="2065" width="25" style="1" customWidth="1"/>
    <col min="2066" max="2066" width="26.42578125" style="1" customWidth="1"/>
    <col min="2067" max="2067" width="23.85546875" style="1" customWidth="1"/>
    <col min="2068" max="2068" width="30" style="1" customWidth="1"/>
    <col min="2069" max="2069" width="28.5703125" style="1" customWidth="1"/>
    <col min="2070" max="2070" width="20.5703125" style="1" customWidth="1"/>
    <col min="2071" max="2071" width="19.140625" style="1" customWidth="1"/>
    <col min="2072" max="2072" width="15.28515625" style="1" customWidth="1"/>
    <col min="2073" max="2073" width="16.28515625" style="1" customWidth="1"/>
    <col min="2074" max="2074" width="19.85546875" style="1" customWidth="1"/>
    <col min="2075" max="2075" width="24.5703125" style="1" customWidth="1"/>
    <col min="2076" max="2076" width="19.5703125" style="1" customWidth="1"/>
    <col min="2077" max="2077" width="18.28515625" style="1" customWidth="1"/>
    <col min="2078" max="2078" width="23" style="1" customWidth="1"/>
    <col min="2079" max="2079" width="26" style="1" customWidth="1"/>
    <col min="2080" max="2080" width="25.7109375" style="1" customWidth="1"/>
    <col min="2081" max="2083" width="12.140625" style="1" customWidth="1"/>
    <col min="2084" max="2084" width="18.140625" style="1" customWidth="1"/>
    <col min="2085" max="2085" width="12.140625" style="1" customWidth="1"/>
    <col min="2086" max="2086" width="22" style="1" customWidth="1"/>
    <col min="2087" max="2087" width="15.85546875" style="1" customWidth="1"/>
    <col min="2088" max="2088" width="26.7109375" style="1" customWidth="1"/>
    <col min="2089" max="2089" width="16.5703125" style="1" customWidth="1"/>
    <col min="2090" max="2090" width="12.140625" style="1" customWidth="1"/>
    <col min="2091" max="2091" width="19.140625" style="1" customWidth="1"/>
    <col min="2092" max="2092" width="29.85546875" style="1" customWidth="1"/>
    <col min="2093" max="2093" width="19.7109375" style="1" customWidth="1"/>
    <col min="2094" max="2094" width="12.140625" style="1" customWidth="1"/>
    <col min="2095" max="2095" width="21.85546875" style="1" customWidth="1"/>
    <col min="2096" max="2096" width="32.5703125" style="1" customWidth="1"/>
    <col min="2097" max="2097" width="22.42578125" style="1" customWidth="1"/>
    <col min="2098" max="2098" width="12.140625" style="1" customWidth="1"/>
    <col min="2099" max="2099" width="26.5703125" style="1" customWidth="1"/>
    <col min="2100" max="2100" width="21.7109375" style="1" customWidth="1"/>
    <col min="2101" max="2101" width="32.42578125" style="1" customWidth="1"/>
    <col min="2102" max="2102" width="22.28515625" style="1" customWidth="1"/>
    <col min="2103" max="2103" width="12.140625" style="1" customWidth="1"/>
    <col min="2104" max="2104" width="30.140625" style="1" customWidth="1"/>
    <col min="2105" max="2105" width="25.28515625" style="1" customWidth="1"/>
    <col min="2106" max="2106" width="36" style="1" customWidth="1"/>
    <col min="2107" max="2107" width="25.85546875" style="1" customWidth="1"/>
    <col min="2108" max="2108" width="15.85546875" style="1" customWidth="1"/>
    <col min="2109" max="2109" width="26.7109375" style="1" customWidth="1"/>
    <col min="2110" max="2110" width="16.5703125" style="1" customWidth="1"/>
    <col min="2111" max="2304" width="11.42578125" style="1"/>
    <col min="2305" max="2305" width="2.7109375" style="1" customWidth="1"/>
    <col min="2306" max="2306" width="13" style="1" customWidth="1"/>
    <col min="2307" max="2307" width="8.140625" style="1" customWidth="1"/>
    <col min="2308" max="2308" width="23.85546875" style="1" customWidth="1"/>
    <col min="2309" max="2309" width="20.85546875" style="1" customWidth="1"/>
    <col min="2310" max="2310" width="24.5703125" style="1" customWidth="1"/>
    <col min="2311" max="2311" width="23.28515625" style="1" customWidth="1"/>
    <col min="2312" max="2312" width="22" style="1" customWidth="1"/>
    <col min="2313" max="2313" width="29.7109375" style="1" customWidth="1"/>
    <col min="2314" max="2314" width="16.85546875" style="1" customWidth="1"/>
    <col min="2315" max="2315" width="22.85546875" style="1" customWidth="1"/>
    <col min="2316" max="2316" width="20.5703125" style="1" customWidth="1"/>
    <col min="2317" max="2317" width="19.28515625" style="1" customWidth="1"/>
    <col min="2318" max="2318" width="23.85546875" style="1" customWidth="1"/>
    <col min="2319" max="2319" width="22.42578125" style="1" customWidth="1"/>
    <col min="2320" max="2320" width="26.5703125" style="1" customWidth="1"/>
    <col min="2321" max="2321" width="25" style="1" customWidth="1"/>
    <col min="2322" max="2322" width="26.42578125" style="1" customWidth="1"/>
    <col min="2323" max="2323" width="23.85546875" style="1" customWidth="1"/>
    <col min="2324" max="2324" width="30" style="1" customWidth="1"/>
    <col min="2325" max="2325" width="28.5703125" style="1" customWidth="1"/>
    <col min="2326" max="2326" width="20.5703125" style="1" customWidth="1"/>
    <col min="2327" max="2327" width="19.140625" style="1" customWidth="1"/>
    <col min="2328" max="2328" width="15.28515625" style="1" customWidth="1"/>
    <col min="2329" max="2329" width="16.28515625" style="1" customWidth="1"/>
    <col min="2330" max="2330" width="19.85546875" style="1" customWidth="1"/>
    <col min="2331" max="2331" width="24.5703125" style="1" customWidth="1"/>
    <col min="2332" max="2332" width="19.5703125" style="1" customWidth="1"/>
    <col min="2333" max="2333" width="18.28515625" style="1" customWidth="1"/>
    <col min="2334" max="2334" width="23" style="1" customWidth="1"/>
    <col min="2335" max="2335" width="26" style="1" customWidth="1"/>
    <col min="2336" max="2336" width="25.7109375" style="1" customWidth="1"/>
    <col min="2337" max="2339" width="12.140625" style="1" customWidth="1"/>
    <col min="2340" max="2340" width="18.140625" style="1" customWidth="1"/>
    <col min="2341" max="2341" width="12.140625" style="1" customWidth="1"/>
    <col min="2342" max="2342" width="22" style="1" customWidth="1"/>
    <col min="2343" max="2343" width="15.85546875" style="1" customWidth="1"/>
    <col min="2344" max="2344" width="26.7109375" style="1" customWidth="1"/>
    <col min="2345" max="2345" width="16.5703125" style="1" customWidth="1"/>
    <col min="2346" max="2346" width="12.140625" style="1" customWidth="1"/>
    <col min="2347" max="2347" width="19.140625" style="1" customWidth="1"/>
    <col min="2348" max="2348" width="29.85546875" style="1" customWidth="1"/>
    <col min="2349" max="2349" width="19.7109375" style="1" customWidth="1"/>
    <col min="2350" max="2350" width="12.140625" style="1" customWidth="1"/>
    <col min="2351" max="2351" width="21.85546875" style="1" customWidth="1"/>
    <col min="2352" max="2352" width="32.5703125" style="1" customWidth="1"/>
    <col min="2353" max="2353" width="22.42578125" style="1" customWidth="1"/>
    <col min="2354" max="2354" width="12.140625" style="1" customWidth="1"/>
    <col min="2355" max="2355" width="26.5703125" style="1" customWidth="1"/>
    <col min="2356" max="2356" width="21.7109375" style="1" customWidth="1"/>
    <col min="2357" max="2357" width="32.42578125" style="1" customWidth="1"/>
    <col min="2358" max="2358" width="22.28515625" style="1" customWidth="1"/>
    <col min="2359" max="2359" width="12.140625" style="1" customWidth="1"/>
    <col min="2360" max="2360" width="30.140625" style="1" customWidth="1"/>
    <col min="2361" max="2361" width="25.28515625" style="1" customWidth="1"/>
    <col min="2362" max="2362" width="36" style="1" customWidth="1"/>
    <col min="2363" max="2363" width="25.85546875" style="1" customWidth="1"/>
    <col min="2364" max="2364" width="15.85546875" style="1" customWidth="1"/>
    <col min="2365" max="2365" width="26.7109375" style="1" customWidth="1"/>
    <col min="2366" max="2366" width="16.5703125" style="1" customWidth="1"/>
    <col min="2367" max="2560" width="11.42578125" style="1"/>
    <col min="2561" max="2561" width="2.7109375" style="1" customWidth="1"/>
    <col min="2562" max="2562" width="13" style="1" customWidth="1"/>
    <col min="2563" max="2563" width="8.140625" style="1" customWidth="1"/>
    <col min="2564" max="2564" width="23.85546875" style="1" customWidth="1"/>
    <col min="2565" max="2565" width="20.85546875" style="1" customWidth="1"/>
    <col min="2566" max="2566" width="24.5703125" style="1" customWidth="1"/>
    <col min="2567" max="2567" width="23.28515625" style="1" customWidth="1"/>
    <col min="2568" max="2568" width="22" style="1" customWidth="1"/>
    <col min="2569" max="2569" width="29.7109375" style="1" customWidth="1"/>
    <col min="2570" max="2570" width="16.85546875" style="1" customWidth="1"/>
    <col min="2571" max="2571" width="22.85546875" style="1" customWidth="1"/>
    <col min="2572" max="2572" width="20.5703125" style="1" customWidth="1"/>
    <col min="2573" max="2573" width="19.28515625" style="1" customWidth="1"/>
    <col min="2574" max="2574" width="23.85546875" style="1" customWidth="1"/>
    <col min="2575" max="2575" width="22.42578125" style="1" customWidth="1"/>
    <col min="2576" max="2576" width="26.5703125" style="1" customWidth="1"/>
    <col min="2577" max="2577" width="25" style="1" customWidth="1"/>
    <col min="2578" max="2578" width="26.42578125" style="1" customWidth="1"/>
    <col min="2579" max="2579" width="23.85546875" style="1" customWidth="1"/>
    <col min="2580" max="2580" width="30" style="1" customWidth="1"/>
    <col min="2581" max="2581" width="28.5703125" style="1" customWidth="1"/>
    <col min="2582" max="2582" width="20.5703125" style="1" customWidth="1"/>
    <col min="2583" max="2583" width="19.140625" style="1" customWidth="1"/>
    <col min="2584" max="2584" width="15.28515625" style="1" customWidth="1"/>
    <col min="2585" max="2585" width="16.28515625" style="1" customWidth="1"/>
    <col min="2586" max="2586" width="19.85546875" style="1" customWidth="1"/>
    <col min="2587" max="2587" width="24.5703125" style="1" customWidth="1"/>
    <col min="2588" max="2588" width="19.5703125" style="1" customWidth="1"/>
    <col min="2589" max="2589" width="18.28515625" style="1" customWidth="1"/>
    <col min="2590" max="2590" width="23" style="1" customWidth="1"/>
    <col min="2591" max="2591" width="26" style="1" customWidth="1"/>
    <col min="2592" max="2592" width="25.7109375" style="1" customWidth="1"/>
    <col min="2593" max="2595" width="12.140625" style="1" customWidth="1"/>
    <col min="2596" max="2596" width="18.140625" style="1" customWidth="1"/>
    <col min="2597" max="2597" width="12.140625" style="1" customWidth="1"/>
    <col min="2598" max="2598" width="22" style="1" customWidth="1"/>
    <col min="2599" max="2599" width="15.85546875" style="1" customWidth="1"/>
    <col min="2600" max="2600" width="26.7109375" style="1" customWidth="1"/>
    <col min="2601" max="2601" width="16.5703125" style="1" customWidth="1"/>
    <col min="2602" max="2602" width="12.140625" style="1" customWidth="1"/>
    <col min="2603" max="2603" width="19.140625" style="1" customWidth="1"/>
    <col min="2604" max="2604" width="29.85546875" style="1" customWidth="1"/>
    <col min="2605" max="2605" width="19.7109375" style="1" customWidth="1"/>
    <col min="2606" max="2606" width="12.140625" style="1" customWidth="1"/>
    <col min="2607" max="2607" width="21.85546875" style="1" customWidth="1"/>
    <col min="2608" max="2608" width="32.5703125" style="1" customWidth="1"/>
    <col min="2609" max="2609" width="22.42578125" style="1" customWidth="1"/>
    <col min="2610" max="2610" width="12.140625" style="1" customWidth="1"/>
    <col min="2611" max="2611" width="26.5703125" style="1" customWidth="1"/>
    <col min="2612" max="2612" width="21.7109375" style="1" customWidth="1"/>
    <col min="2613" max="2613" width="32.42578125" style="1" customWidth="1"/>
    <col min="2614" max="2614" width="22.28515625" style="1" customWidth="1"/>
    <col min="2615" max="2615" width="12.140625" style="1" customWidth="1"/>
    <col min="2616" max="2616" width="30.140625" style="1" customWidth="1"/>
    <col min="2617" max="2617" width="25.28515625" style="1" customWidth="1"/>
    <col min="2618" max="2618" width="36" style="1" customWidth="1"/>
    <col min="2619" max="2619" width="25.85546875" style="1" customWidth="1"/>
    <col min="2620" max="2620" width="15.85546875" style="1" customWidth="1"/>
    <col min="2621" max="2621" width="26.7109375" style="1" customWidth="1"/>
    <col min="2622" max="2622" width="16.5703125" style="1" customWidth="1"/>
    <col min="2623" max="2816" width="11.42578125" style="1"/>
    <col min="2817" max="2817" width="2.7109375" style="1" customWidth="1"/>
    <col min="2818" max="2818" width="13" style="1" customWidth="1"/>
    <col min="2819" max="2819" width="8.140625" style="1" customWidth="1"/>
    <col min="2820" max="2820" width="23.85546875" style="1" customWidth="1"/>
    <col min="2821" max="2821" width="20.85546875" style="1" customWidth="1"/>
    <col min="2822" max="2822" width="24.5703125" style="1" customWidth="1"/>
    <col min="2823" max="2823" width="23.28515625" style="1" customWidth="1"/>
    <col min="2824" max="2824" width="22" style="1" customWidth="1"/>
    <col min="2825" max="2825" width="29.7109375" style="1" customWidth="1"/>
    <col min="2826" max="2826" width="16.85546875" style="1" customWidth="1"/>
    <col min="2827" max="2827" width="22.85546875" style="1" customWidth="1"/>
    <col min="2828" max="2828" width="20.5703125" style="1" customWidth="1"/>
    <col min="2829" max="2829" width="19.28515625" style="1" customWidth="1"/>
    <col min="2830" max="2830" width="23.85546875" style="1" customWidth="1"/>
    <col min="2831" max="2831" width="22.42578125" style="1" customWidth="1"/>
    <col min="2832" max="2832" width="26.5703125" style="1" customWidth="1"/>
    <col min="2833" max="2833" width="25" style="1" customWidth="1"/>
    <col min="2834" max="2834" width="26.42578125" style="1" customWidth="1"/>
    <col min="2835" max="2835" width="23.85546875" style="1" customWidth="1"/>
    <col min="2836" max="2836" width="30" style="1" customWidth="1"/>
    <col min="2837" max="2837" width="28.5703125" style="1" customWidth="1"/>
    <col min="2838" max="2838" width="20.5703125" style="1" customWidth="1"/>
    <col min="2839" max="2839" width="19.140625" style="1" customWidth="1"/>
    <col min="2840" max="2840" width="15.28515625" style="1" customWidth="1"/>
    <col min="2841" max="2841" width="16.28515625" style="1" customWidth="1"/>
    <col min="2842" max="2842" width="19.85546875" style="1" customWidth="1"/>
    <col min="2843" max="2843" width="24.5703125" style="1" customWidth="1"/>
    <col min="2844" max="2844" width="19.5703125" style="1" customWidth="1"/>
    <col min="2845" max="2845" width="18.28515625" style="1" customWidth="1"/>
    <col min="2846" max="2846" width="23" style="1" customWidth="1"/>
    <col min="2847" max="2847" width="26" style="1" customWidth="1"/>
    <col min="2848" max="2848" width="25.7109375" style="1" customWidth="1"/>
    <col min="2849" max="2851" width="12.140625" style="1" customWidth="1"/>
    <col min="2852" max="2852" width="18.140625" style="1" customWidth="1"/>
    <col min="2853" max="2853" width="12.140625" style="1" customWidth="1"/>
    <col min="2854" max="2854" width="22" style="1" customWidth="1"/>
    <col min="2855" max="2855" width="15.85546875" style="1" customWidth="1"/>
    <col min="2856" max="2856" width="26.7109375" style="1" customWidth="1"/>
    <col min="2857" max="2857" width="16.5703125" style="1" customWidth="1"/>
    <col min="2858" max="2858" width="12.140625" style="1" customWidth="1"/>
    <col min="2859" max="2859" width="19.140625" style="1" customWidth="1"/>
    <col min="2860" max="2860" width="29.85546875" style="1" customWidth="1"/>
    <col min="2861" max="2861" width="19.7109375" style="1" customWidth="1"/>
    <col min="2862" max="2862" width="12.140625" style="1" customWidth="1"/>
    <col min="2863" max="2863" width="21.85546875" style="1" customWidth="1"/>
    <col min="2864" max="2864" width="32.5703125" style="1" customWidth="1"/>
    <col min="2865" max="2865" width="22.42578125" style="1" customWidth="1"/>
    <col min="2866" max="2866" width="12.140625" style="1" customWidth="1"/>
    <col min="2867" max="2867" width="26.5703125" style="1" customWidth="1"/>
    <col min="2868" max="2868" width="21.7109375" style="1" customWidth="1"/>
    <col min="2869" max="2869" width="32.42578125" style="1" customWidth="1"/>
    <col min="2870" max="2870" width="22.28515625" style="1" customWidth="1"/>
    <col min="2871" max="2871" width="12.140625" style="1" customWidth="1"/>
    <col min="2872" max="2872" width="30.140625" style="1" customWidth="1"/>
    <col min="2873" max="2873" width="25.28515625" style="1" customWidth="1"/>
    <col min="2874" max="2874" width="36" style="1" customWidth="1"/>
    <col min="2875" max="2875" width="25.85546875" style="1" customWidth="1"/>
    <col min="2876" max="2876" width="15.85546875" style="1" customWidth="1"/>
    <col min="2877" max="2877" width="26.7109375" style="1" customWidth="1"/>
    <col min="2878" max="2878" width="16.5703125" style="1" customWidth="1"/>
    <col min="2879" max="3072" width="11.42578125" style="1"/>
    <col min="3073" max="3073" width="2.7109375" style="1" customWidth="1"/>
    <col min="3074" max="3074" width="13" style="1" customWidth="1"/>
    <col min="3075" max="3075" width="8.140625" style="1" customWidth="1"/>
    <col min="3076" max="3076" width="23.85546875" style="1" customWidth="1"/>
    <col min="3077" max="3077" width="20.85546875" style="1" customWidth="1"/>
    <col min="3078" max="3078" width="24.5703125" style="1" customWidth="1"/>
    <col min="3079" max="3079" width="23.28515625" style="1" customWidth="1"/>
    <col min="3080" max="3080" width="22" style="1" customWidth="1"/>
    <col min="3081" max="3081" width="29.7109375" style="1" customWidth="1"/>
    <col min="3082" max="3082" width="16.85546875" style="1" customWidth="1"/>
    <col min="3083" max="3083" width="22.85546875" style="1" customWidth="1"/>
    <col min="3084" max="3084" width="20.5703125" style="1" customWidth="1"/>
    <col min="3085" max="3085" width="19.28515625" style="1" customWidth="1"/>
    <col min="3086" max="3086" width="23.85546875" style="1" customWidth="1"/>
    <col min="3087" max="3087" width="22.42578125" style="1" customWidth="1"/>
    <col min="3088" max="3088" width="26.5703125" style="1" customWidth="1"/>
    <col min="3089" max="3089" width="25" style="1" customWidth="1"/>
    <col min="3090" max="3090" width="26.42578125" style="1" customWidth="1"/>
    <col min="3091" max="3091" width="23.85546875" style="1" customWidth="1"/>
    <col min="3092" max="3092" width="30" style="1" customWidth="1"/>
    <col min="3093" max="3093" width="28.5703125" style="1" customWidth="1"/>
    <col min="3094" max="3094" width="20.5703125" style="1" customWidth="1"/>
    <col min="3095" max="3095" width="19.140625" style="1" customWidth="1"/>
    <col min="3096" max="3096" width="15.28515625" style="1" customWidth="1"/>
    <col min="3097" max="3097" width="16.28515625" style="1" customWidth="1"/>
    <col min="3098" max="3098" width="19.85546875" style="1" customWidth="1"/>
    <col min="3099" max="3099" width="24.5703125" style="1" customWidth="1"/>
    <col min="3100" max="3100" width="19.5703125" style="1" customWidth="1"/>
    <col min="3101" max="3101" width="18.28515625" style="1" customWidth="1"/>
    <col min="3102" max="3102" width="23" style="1" customWidth="1"/>
    <col min="3103" max="3103" width="26" style="1" customWidth="1"/>
    <col min="3104" max="3104" width="25.7109375" style="1" customWidth="1"/>
    <col min="3105" max="3107" width="12.140625" style="1" customWidth="1"/>
    <col min="3108" max="3108" width="18.140625" style="1" customWidth="1"/>
    <col min="3109" max="3109" width="12.140625" style="1" customWidth="1"/>
    <col min="3110" max="3110" width="22" style="1" customWidth="1"/>
    <col min="3111" max="3111" width="15.85546875" style="1" customWidth="1"/>
    <col min="3112" max="3112" width="26.7109375" style="1" customWidth="1"/>
    <col min="3113" max="3113" width="16.5703125" style="1" customWidth="1"/>
    <col min="3114" max="3114" width="12.140625" style="1" customWidth="1"/>
    <col min="3115" max="3115" width="19.140625" style="1" customWidth="1"/>
    <col min="3116" max="3116" width="29.85546875" style="1" customWidth="1"/>
    <col min="3117" max="3117" width="19.7109375" style="1" customWidth="1"/>
    <col min="3118" max="3118" width="12.140625" style="1" customWidth="1"/>
    <col min="3119" max="3119" width="21.85546875" style="1" customWidth="1"/>
    <col min="3120" max="3120" width="32.5703125" style="1" customWidth="1"/>
    <col min="3121" max="3121" width="22.42578125" style="1" customWidth="1"/>
    <col min="3122" max="3122" width="12.140625" style="1" customWidth="1"/>
    <col min="3123" max="3123" width="26.5703125" style="1" customWidth="1"/>
    <col min="3124" max="3124" width="21.7109375" style="1" customWidth="1"/>
    <col min="3125" max="3125" width="32.42578125" style="1" customWidth="1"/>
    <col min="3126" max="3126" width="22.28515625" style="1" customWidth="1"/>
    <col min="3127" max="3127" width="12.140625" style="1" customWidth="1"/>
    <col min="3128" max="3128" width="30.140625" style="1" customWidth="1"/>
    <col min="3129" max="3129" width="25.28515625" style="1" customWidth="1"/>
    <col min="3130" max="3130" width="36" style="1" customWidth="1"/>
    <col min="3131" max="3131" width="25.85546875" style="1" customWidth="1"/>
    <col min="3132" max="3132" width="15.85546875" style="1" customWidth="1"/>
    <col min="3133" max="3133" width="26.7109375" style="1" customWidth="1"/>
    <col min="3134" max="3134" width="16.5703125" style="1" customWidth="1"/>
    <col min="3135" max="3328" width="11.42578125" style="1"/>
    <col min="3329" max="3329" width="2.7109375" style="1" customWidth="1"/>
    <col min="3330" max="3330" width="13" style="1" customWidth="1"/>
    <col min="3331" max="3331" width="8.140625" style="1" customWidth="1"/>
    <col min="3332" max="3332" width="23.85546875" style="1" customWidth="1"/>
    <col min="3333" max="3333" width="20.85546875" style="1" customWidth="1"/>
    <col min="3334" max="3334" width="24.5703125" style="1" customWidth="1"/>
    <col min="3335" max="3335" width="23.28515625" style="1" customWidth="1"/>
    <col min="3336" max="3336" width="22" style="1" customWidth="1"/>
    <col min="3337" max="3337" width="29.7109375" style="1" customWidth="1"/>
    <col min="3338" max="3338" width="16.85546875" style="1" customWidth="1"/>
    <col min="3339" max="3339" width="22.85546875" style="1" customWidth="1"/>
    <col min="3340" max="3340" width="20.5703125" style="1" customWidth="1"/>
    <col min="3341" max="3341" width="19.28515625" style="1" customWidth="1"/>
    <col min="3342" max="3342" width="23.85546875" style="1" customWidth="1"/>
    <col min="3343" max="3343" width="22.42578125" style="1" customWidth="1"/>
    <col min="3344" max="3344" width="26.5703125" style="1" customWidth="1"/>
    <col min="3345" max="3345" width="25" style="1" customWidth="1"/>
    <col min="3346" max="3346" width="26.42578125" style="1" customWidth="1"/>
    <col min="3347" max="3347" width="23.85546875" style="1" customWidth="1"/>
    <col min="3348" max="3348" width="30" style="1" customWidth="1"/>
    <col min="3349" max="3349" width="28.5703125" style="1" customWidth="1"/>
    <col min="3350" max="3350" width="20.5703125" style="1" customWidth="1"/>
    <col min="3351" max="3351" width="19.140625" style="1" customWidth="1"/>
    <col min="3352" max="3352" width="15.28515625" style="1" customWidth="1"/>
    <col min="3353" max="3353" width="16.28515625" style="1" customWidth="1"/>
    <col min="3354" max="3354" width="19.85546875" style="1" customWidth="1"/>
    <col min="3355" max="3355" width="24.5703125" style="1" customWidth="1"/>
    <col min="3356" max="3356" width="19.5703125" style="1" customWidth="1"/>
    <col min="3357" max="3357" width="18.28515625" style="1" customWidth="1"/>
    <col min="3358" max="3358" width="23" style="1" customWidth="1"/>
    <col min="3359" max="3359" width="26" style="1" customWidth="1"/>
    <col min="3360" max="3360" width="25.7109375" style="1" customWidth="1"/>
    <col min="3361" max="3363" width="12.140625" style="1" customWidth="1"/>
    <col min="3364" max="3364" width="18.140625" style="1" customWidth="1"/>
    <col min="3365" max="3365" width="12.140625" style="1" customWidth="1"/>
    <col min="3366" max="3366" width="22" style="1" customWidth="1"/>
    <col min="3367" max="3367" width="15.85546875" style="1" customWidth="1"/>
    <col min="3368" max="3368" width="26.7109375" style="1" customWidth="1"/>
    <col min="3369" max="3369" width="16.5703125" style="1" customWidth="1"/>
    <col min="3370" max="3370" width="12.140625" style="1" customWidth="1"/>
    <col min="3371" max="3371" width="19.140625" style="1" customWidth="1"/>
    <col min="3372" max="3372" width="29.85546875" style="1" customWidth="1"/>
    <col min="3373" max="3373" width="19.7109375" style="1" customWidth="1"/>
    <col min="3374" max="3374" width="12.140625" style="1" customWidth="1"/>
    <col min="3375" max="3375" width="21.85546875" style="1" customWidth="1"/>
    <col min="3376" max="3376" width="32.5703125" style="1" customWidth="1"/>
    <col min="3377" max="3377" width="22.42578125" style="1" customWidth="1"/>
    <col min="3378" max="3378" width="12.140625" style="1" customWidth="1"/>
    <col min="3379" max="3379" width="26.5703125" style="1" customWidth="1"/>
    <col min="3380" max="3380" width="21.7109375" style="1" customWidth="1"/>
    <col min="3381" max="3381" width="32.42578125" style="1" customWidth="1"/>
    <col min="3382" max="3382" width="22.28515625" style="1" customWidth="1"/>
    <col min="3383" max="3383" width="12.140625" style="1" customWidth="1"/>
    <col min="3384" max="3384" width="30.140625" style="1" customWidth="1"/>
    <col min="3385" max="3385" width="25.28515625" style="1" customWidth="1"/>
    <col min="3386" max="3386" width="36" style="1" customWidth="1"/>
    <col min="3387" max="3387" width="25.85546875" style="1" customWidth="1"/>
    <col min="3388" max="3388" width="15.85546875" style="1" customWidth="1"/>
    <col min="3389" max="3389" width="26.7109375" style="1" customWidth="1"/>
    <col min="3390" max="3390" width="16.5703125" style="1" customWidth="1"/>
    <col min="3391" max="3584" width="11.42578125" style="1"/>
    <col min="3585" max="3585" width="2.7109375" style="1" customWidth="1"/>
    <col min="3586" max="3586" width="13" style="1" customWidth="1"/>
    <col min="3587" max="3587" width="8.140625" style="1" customWidth="1"/>
    <col min="3588" max="3588" width="23.85546875" style="1" customWidth="1"/>
    <col min="3589" max="3589" width="20.85546875" style="1" customWidth="1"/>
    <col min="3590" max="3590" width="24.5703125" style="1" customWidth="1"/>
    <col min="3591" max="3591" width="23.28515625" style="1" customWidth="1"/>
    <col min="3592" max="3592" width="22" style="1" customWidth="1"/>
    <col min="3593" max="3593" width="29.7109375" style="1" customWidth="1"/>
    <col min="3594" max="3594" width="16.85546875" style="1" customWidth="1"/>
    <col min="3595" max="3595" width="22.85546875" style="1" customWidth="1"/>
    <col min="3596" max="3596" width="20.5703125" style="1" customWidth="1"/>
    <col min="3597" max="3597" width="19.28515625" style="1" customWidth="1"/>
    <col min="3598" max="3598" width="23.85546875" style="1" customWidth="1"/>
    <col min="3599" max="3599" width="22.42578125" style="1" customWidth="1"/>
    <col min="3600" max="3600" width="26.5703125" style="1" customWidth="1"/>
    <col min="3601" max="3601" width="25" style="1" customWidth="1"/>
    <col min="3602" max="3602" width="26.42578125" style="1" customWidth="1"/>
    <col min="3603" max="3603" width="23.85546875" style="1" customWidth="1"/>
    <col min="3604" max="3604" width="30" style="1" customWidth="1"/>
    <col min="3605" max="3605" width="28.5703125" style="1" customWidth="1"/>
    <col min="3606" max="3606" width="20.5703125" style="1" customWidth="1"/>
    <col min="3607" max="3607" width="19.140625" style="1" customWidth="1"/>
    <col min="3608" max="3608" width="15.28515625" style="1" customWidth="1"/>
    <col min="3609" max="3609" width="16.28515625" style="1" customWidth="1"/>
    <col min="3610" max="3610" width="19.85546875" style="1" customWidth="1"/>
    <col min="3611" max="3611" width="24.5703125" style="1" customWidth="1"/>
    <col min="3612" max="3612" width="19.5703125" style="1" customWidth="1"/>
    <col min="3613" max="3613" width="18.28515625" style="1" customWidth="1"/>
    <col min="3614" max="3614" width="23" style="1" customWidth="1"/>
    <col min="3615" max="3615" width="26" style="1" customWidth="1"/>
    <col min="3616" max="3616" width="25.7109375" style="1" customWidth="1"/>
    <col min="3617" max="3619" width="12.140625" style="1" customWidth="1"/>
    <col min="3620" max="3620" width="18.140625" style="1" customWidth="1"/>
    <col min="3621" max="3621" width="12.140625" style="1" customWidth="1"/>
    <col min="3622" max="3622" width="22" style="1" customWidth="1"/>
    <col min="3623" max="3623" width="15.85546875" style="1" customWidth="1"/>
    <col min="3624" max="3624" width="26.7109375" style="1" customWidth="1"/>
    <col min="3625" max="3625" width="16.5703125" style="1" customWidth="1"/>
    <col min="3626" max="3626" width="12.140625" style="1" customWidth="1"/>
    <col min="3627" max="3627" width="19.140625" style="1" customWidth="1"/>
    <col min="3628" max="3628" width="29.85546875" style="1" customWidth="1"/>
    <col min="3629" max="3629" width="19.7109375" style="1" customWidth="1"/>
    <col min="3630" max="3630" width="12.140625" style="1" customWidth="1"/>
    <col min="3631" max="3631" width="21.85546875" style="1" customWidth="1"/>
    <col min="3632" max="3632" width="32.5703125" style="1" customWidth="1"/>
    <col min="3633" max="3633" width="22.42578125" style="1" customWidth="1"/>
    <col min="3634" max="3634" width="12.140625" style="1" customWidth="1"/>
    <col min="3635" max="3635" width="26.5703125" style="1" customWidth="1"/>
    <col min="3636" max="3636" width="21.7109375" style="1" customWidth="1"/>
    <col min="3637" max="3637" width="32.42578125" style="1" customWidth="1"/>
    <col min="3638" max="3638" width="22.28515625" style="1" customWidth="1"/>
    <col min="3639" max="3639" width="12.140625" style="1" customWidth="1"/>
    <col min="3640" max="3640" width="30.140625" style="1" customWidth="1"/>
    <col min="3641" max="3641" width="25.28515625" style="1" customWidth="1"/>
    <col min="3642" max="3642" width="36" style="1" customWidth="1"/>
    <col min="3643" max="3643" width="25.85546875" style="1" customWidth="1"/>
    <col min="3644" max="3644" width="15.85546875" style="1" customWidth="1"/>
    <col min="3645" max="3645" width="26.7109375" style="1" customWidth="1"/>
    <col min="3646" max="3646" width="16.5703125" style="1" customWidth="1"/>
    <col min="3647" max="3840" width="11.42578125" style="1"/>
    <col min="3841" max="3841" width="2.7109375" style="1" customWidth="1"/>
    <col min="3842" max="3842" width="13" style="1" customWidth="1"/>
    <col min="3843" max="3843" width="8.140625" style="1" customWidth="1"/>
    <col min="3844" max="3844" width="23.85546875" style="1" customWidth="1"/>
    <col min="3845" max="3845" width="20.85546875" style="1" customWidth="1"/>
    <col min="3846" max="3846" width="24.5703125" style="1" customWidth="1"/>
    <col min="3847" max="3847" width="23.28515625" style="1" customWidth="1"/>
    <col min="3848" max="3848" width="22" style="1" customWidth="1"/>
    <col min="3849" max="3849" width="29.7109375" style="1" customWidth="1"/>
    <col min="3850" max="3850" width="16.85546875" style="1" customWidth="1"/>
    <col min="3851" max="3851" width="22.85546875" style="1" customWidth="1"/>
    <col min="3852" max="3852" width="20.5703125" style="1" customWidth="1"/>
    <col min="3853" max="3853" width="19.28515625" style="1" customWidth="1"/>
    <col min="3854" max="3854" width="23.85546875" style="1" customWidth="1"/>
    <col min="3855" max="3855" width="22.42578125" style="1" customWidth="1"/>
    <col min="3856" max="3856" width="26.5703125" style="1" customWidth="1"/>
    <col min="3857" max="3857" width="25" style="1" customWidth="1"/>
    <col min="3858" max="3858" width="26.42578125" style="1" customWidth="1"/>
    <col min="3859" max="3859" width="23.85546875" style="1" customWidth="1"/>
    <col min="3860" max="3860" width="30" style="1" customWidth="1"/>
    <col min="3861" max="3861" width="28.5703125" style="1" customWidth="1"/>
    <col min="3862" max="3862" width="20.5703125" style="1" customWidth="1"/>
    <col min="3863" max="3863" width="19.140625" style="1" customWidth="1"/>
    <col min="3864" max="3864" width="15.28515625" style="1" customWidth="1"/>
    <col min="3865" max="3865" width="16.28515625" style="1" customWidth="1"/>
    <col min="3866" max="3866" width="19.85546875" style="1" customWidth="1"/>
    <col min="3867" max="3867" width="24.5703125" style="1" customWidth="1"/>
    <col min="3868" max="3868" width="19.5703125" style="1" customWidth="1"/>
    <col min="3869" max="3869" width="18.28515625" style="1" customWidth="1"/>
    <col min="3870" max="3870" width="23" style="1" customWidth="1"/>
    <col min="3871" max="3871" width="26" style="1" customWidth="1"/>
    <col min="3872" max="3872" width="25.7109375" style="1" customWidth="1"/>
    <col min="3873" max="3875" width="12.140625" style="1" customWidth="1"/>
    <col min="3876" max="3876" width="18.140625" style="1" customWidth="1"/>
    <col min="3877" max="3877" width="12.140625" style="1" customWidth="1"/>
    <col min="3878" max="3878" width="22" style="1" customWidth="1"/>
    <col min="3879" max="3879" width="15.85546875" style="1" customWidth="1"/>
    <col min="3880" max="3880" width="26.7109375" style="1" customWidth="1"/>
    <col min="3881" max="3881" width="16.5703125" style="1" customWidth="1"/>
    <col min="3882" max="3882" width="12.140625" style="1" customWidth="1"/>
    <col min="3883" max="3883" width="19.140625" style="1" customWidth="1"/>
    <col min="3884" max="3884" width="29.85546875" style="1" customWidth="1"/>
    <col min="3885" max="3885" width="19.7109375" style="1" customWidth="1"/>
    <col min="3886" max="3886" width="12.140625" style="1" customWidth="1"/>
    <col min="3887" max="3887" width="21.85546875" style="1" customWidth="1"/>
    <col min="3888" max="3888" width="32.5703125" style="1" customWidth="1"/>
    <col min="3889" max="3889" width="22.42578125" style="1" customWidth="1"/>
    <col min="3890" max="3890" width="12.140625" style="1" customWidth="1"/>
    <col min="3891" max="3891" width="26.5703125" style="1" customWidth="1"/>
    <col min="3892" max="3892" width="21.7109375" style="1" customWidth="1"/>
    <col min="3893" max="3893" width="32.42578125" style="1" customWidth="1"/>
    <col min="3894" max="3894" width="22.28515625" style="1" customWidth="1"/>
    <col min="3895" max="3895" width="12.140625" style="1" customWidth="1"/>
    <col min="3896" max="3896" width="30.140625" style="1" customWidth="1"/>
    <col min="3897" max="3897" width="25.28515625" style="1" customWidth="1"/>
    <col min="3898" max="3898" width="36" style="1" customWidth="1"/>
    <col min="3899" max="3899" width="25.85546875" style="1" customWidth="1"/>
    <col min="3900" max="3900" width="15.85546875" style="1" customWidth="1"/>
    <col min="3901" max="3901" width="26.7109375" style="1" customWidth="1"/>
    <col min="3902" max="3902" width="16.5703125" style="1" customWidth="1"/>
    <col min="3903" max="4096" width="11.42578125" style="1"/>
    <col min="4097" max="4097" width="2.7109375" style="1" customWidth="1"/>
    <col min="4098" max="4098" width="13" style="1" customWidth="1"/>
    <col min="4099" max="4099" width="8.140625" style="1" customWidth="1"/>
    <col min="4100" max="4100" width="23.85546875" style="1" customWidth="1"/>
    <col min="4101" max="4101" width="20.85546875" style="1" customWidth="1"/>
    <col min="4102" max="4102" width="24.5703125" style="1" customWidth="1"/>
    <col min="4103" max="4103" width="23.28515625" style="1" customWidth="1"/>
    <col min="4104" max="4104" width="22" style="1" customWidth="1"/>
    <col min="4105" max="4105" width="29.7109375" style="1" customWidth="1"/>
    <col min="4106" max="4106" width="16.85546875" style="1" customWidth="1"/>
    <col min="4107" max="4107" width="22.85546875" style="1" customWidth="1"/>
    <col min="4108" max="4108" width="20.5703125" style="1" customWidth="1"/>
    <col min="4109" max="4109" width="19.28515625" style="1" customWidth="1"/>
    <col min="4110" max="4110" width="23.85546875" style="1" customWidth="1"/>
    <col min="4111" max="4111" width="22.42578125" style="1" customWidth="1"/>
    <col min="4112" max="4112" width="26.5703125" style="1" customWidth="1"/>
    <col min="4113" max="4113" width="25" style="1" customWidth="1"/>
    <col min="4114" max="4114" width="26.42578125" style="1" customWidth="1"/>
    <col min="4115" max="4115" width="23.85546875" style="1" customWidth="1"/>
    <col min="4116" max="4116" width="30" style="1" customWidth="1"/>
    <col min="4117" max="4117" width="28.5703125" style="1" customWidth="1"/>
    <col min="4118" max="4118" width="20.5703125" style="1" customWidth="1"/>
    <col min="4119" max="4119" width="19.140625" style="1" customWidth="1"/>
    <col min="4120" max="4120" width="15.28515625" style="1" customWidth="1"/>
    <col min="4121" max="4121" width="16.28515625" style="1" customWidth="1"/>
    <col min="4122" max="4122" width="19.85546875" style="1" customWidth="1"/>
    <col min="4123" max="4123" width="24.5703125" style="1" customWidth="1"/>
    <col min="4124" max="4124" width="19.5703125" style="1" customWidth="1"/>
    <col min="4125" max="4125" width="18.28515625" style="1" customWidth="1"/>
    <col min="4126" max="4126" width="23" style="1" customWidth="1"/>
    <col min="4127" max="4127" width="26" style="1" customWidth="1"/>
    <col min="4128" max="4128" width="25.7109375" style="1" customWidth="1"/>
    <col min="4129" max="4131" width="12.140625" style="1" customWidth="1"/>
    <col min="4132" max="4132" width="18.140625" style="1" customWidth="1"/>
    <col min="4133" max="4133" width="12.140625" style="1" customWidth="1"/>
    <col min="4134" max="4134" width="22" style="1" customWidth="1"/>
    <col min="4135" max="4135" width="15.85546875" style="1" customWidth="1"/>
    <col min="4136" max="4136" width="26.7109375" style="1" customWidth="1"/>
    <col min="4137" max="4137" width="16.5703125" style="1" customWidth="1"/>
    <col min="4138" max="4138" width="12.140625" style="1" customWidth="1"/>
    <col min="4139" max="4139" width="19.140625" style="1" customWidth="1"/>
    <col min="4140" max="4140" width="29.85546875" style="1" customWidth="1"/>
    <col min="4141" max="4141" width="19.7109375" style="1" customWidth="1"/>
    <col min="4142" max="4142" width="12.140625" style="1" customWidth="1"/>
    <col min="4143" max="4143" width="21.85546875" style="1" customWidth="1"/>
    <col min="4144" max="4144" width="32.5703125" style="1" customWidth="1"/>
    <col min="4145" max="4145" width="22.42578125" style="1" customWidth="1"/>
    <col min="4146" max="4146" width="12.140625" style="1" customWidth="1"/>
    <col min="4147" max="4147" width="26.5703125" style="1" customWidth="1"/>
    <col min="4148" max="4148" width="21.7109375" style="1" customWidth="1"/>
    <col min="4149" max="4149" width="32.42578125" style="1" customWidth="1"/>
    <col min="4150" max="4150" width="22.28515625" style="1" customWidth="1"/>
    <col min="4151" max="4151" width="12.140625" style="1" customWidth="1"/>
    <col min="4152" max="4152" width="30.140625" style="1" customWidth="1"/>
    <col min="4153" max="4153" width="25.28515625" style="1" customWidth="1"/>
    <col min="4154" max="4154" width="36" style="1" customWidth="1"/>
    <col min="4155" max="4155" width="25.85546875" style="1" customWidth="1"/>
    <col min="4156" max="4156" width="15.85546875" style="1" customWidth="1"/>
    <col min="4157" max="4157" width="26.7109375" style="1" customWidth="1"/>
    <col min="4158" max="4158" width="16.5703125" style="1" customWidth="1"/>
    <col min="4159" max="4352" width="11.42578125" style="1"/>
    <col min="4353" max="4353" width="2.7109375" style="1" customWidth="1"/>
    <col min="4354" max="4354" width="13" style="1" customWidth="1"/>
    <col min="4355" max="4355" width="8.140625" style="1" customWidth="1"/>
    <col min="4356" max="4356" width="23.85546875" style="1" customWidth="1"/>
    <col min="4357" max="4357" width="20.85546875" style="1" customWidth="1"/>
    <col min="4358" max="4358" width="24.5703125" style="1" customWidth="1"/>
    <col min="4359" max="4359" width="23.28515625" style="1" customWidth="1"/>
    <col min="4360" max="4360" width="22" style="1" customWidth="1"/>
    <col min="4361" max="4361" width="29.7109375" style="1" customWidth="1"/>
    <col min="4362" max="4362" width="16.85546875" style="1" customWidth="1"/>
    <col min="4363" max="4363" width="22.85546875" style="1" customWidth="1"/>
    <col min="4364" max="4364" width="20.5703125" style="1" customWidth="1"/>
    <col min="4365" max="4365" width="19.28515625" style="1" customWidth="1"/>
    <col min="4366" max="4366" width="23.85546875" style="1" customWidth="1"/>
    <col min="4367" max="4367" width="22.42578125" style="1" customWidth="1"/>
    <col min="4368" max="4368" width="26.5703125" style="1" customWidth="1"/>
    <col min="4369" max="4369" width="25" style="1" customWidth="1"/>
    <col min="4370" max="4370" width="26.42578125" style="1" customWidth="1"/>
    <col min="4371" max="4371" width="23.85546875" style="1" customWidth="1"/>
    <col min="4372" max="4372" width="30" style="1" customWidth="1"/>
    <col min="4373" max="4373" width="28.5703125" style="1" customWidth="1"/>
    <col min="4374" max="4374" width="20.5703125" style="1" customWidth="1"/>
    <col min="4375" max="4375" width="19.140625" style="1" customWidth="1"/>
    <col min="4376" max="4376" width="15.28515625" style="1" customWidth="1"/>
    <col min="4377" max="4377" width="16.28515625" style="1" customWidth="1"/>
    <col min="4378" max="4378" width="19.85546875" style="1" customWidth="1"/>
    <col min="4379" max="4379" width="24.5703125" style="1" customWidth="1"/>
    <col min="4380" max="4380" width="19.5703125" style="1" customWidth="1"/>
    <col min="4381" max="4381" width="18.28515625" style="1" customWidth="1"/>
    <col min="4382" max="4382" width="23" style="1" customWidth="1"/>
    <col min="4383" max="4383" width="26" style="1" customWidth="1"/>
    <col min="4384" max="4384" width="25.7109375" style="1" customWidth="1"/>
    <col min="4385" max="4387" width="12.140625" style="1" customWidth="1"/>
    <col min="4388" max="4388" width="18.140625" style="1" customWidth="1"/>
    <col min="4389" max="4389" width="12.140625" style="1" customWidth="1"/>
    <col min="4390" max="4390" width="22" style="1" customWidth="1"/>
    <col min="4391" max="4391" width="15.85546875" style="1" customWidth="1"/>
    <col min="4392" max="4392" width="26.7109375" style="1" customWidth="1"/>
    <col min="4393" max="4393" width="16.5703125" style="1" customWidth="1"/>
    <col min="4394" max="4394" width="12.140625" style="1" customWidth="1"/>
    <col min="4395" max="4395" width="19.140625" style="1" customWidth="1"/>
    <col min="4396" max="4396" width="29.85546875" style="1" customWidth="1"/>
    <col min="4397" max="4397" width="19.7109375" style="1" customWidth="1"/>
    <col min="4398" max="4398" width="12.140625" style="1" customWidth="1"/>
    <col min="4399" max="4399" width="21.85546875" style="1" customWidth="1"/>
    <col min="4400" max="4400" width="32.5703125" style="1" customWidth="1"/>
    <col min="4401" max="4401" width="22.42578125" style="1" customWidth="1"/>
    <col min="4402" max="4402" width="12.140625" style="1" customWidth="1"/>
    <col min="4403" max="4403" width="26.5703125" style="1" customWidth="1"/>
    <col min="4404" max="4404" width="21.7109375" style="1" customWidth="1"/>
    <col min="4405" max="4405" width="32.42578125" style="1" customWidth="1"/>
    <col min="4406" max="4406" width="22.28515625" style="1" customWidth="1"/>
    <col min="4407" max="4407" width="12.140625" style="1" customWidth="1"/>
    <col min="4408" max="4408" width="30.140625" style="1" customWidth="1"/>
    <col min="4409" max="4409" width="25.28515625" style="1" customWidth="1"/>
    <col min="4410" max="4410" width="36" style="1" customWidth="1"/>
    <col min="4411" max="4411" width="25.85546875" style="1" customWidth="1"/>
    <col min="4412" max="4412" width="15.85546875" style="1" customWidth="1"/>
    <col min="4413" max="4413" width="26.7109375" style="1" customWidth="1"/>
    <col min="4414" max="4414" width="16.5703125" style="1" customWidth="1"/>
    <col min="4415" max="4608" width="11.42578125" style="1"/>
    <col min="4609" max="4609" width="2.7109375" style="1" customWidth="1"/>
    <col min="4610" max="4610" width="13" style="1" customWidth="1"/>
    <col min="4611" max="4611" width="8.140625" style="1" customWidth="1"/>
    <col min="4612" max="4612" width="23.85546875" style="1" customWidth="1"/>
    <col min="4613" max="4613" width="20.85546875" style="1" customWidth="1"/>
    <col min="4614" max="4614" width="24.5703125" style="1" customWidth="1"/>
    <col min="4615" max="4615" width="23.28515625" style="1" customWidth="1"/>
    <col min="4616" max="4616" width="22" style="1" customWidth="1"/>
    <col min="4617" max="4617" width="29.7109375" style="1" customWidth="1"/>
    <col min="4618" max="4618" width="16.85546875" style="1" customWidth="1"/>
    <col min="4619" max="4619" width="22.85546875" style="1" customWidth="1"/>
    <col min="4620" max="4620" width="20.5703125" style="1" customWidth="1"/>
    <col min="4621" max="4621" width="19.28515625" style="1" customWidth="1"/>
    <col min="4622" max="4622" width="23.85546875" style="1" customWidth="1"/>
    <col min="4623" max="4623" width="22.42578125" style="1" customWidth="1"/>
    <col min="4624" max="4624" width="26.5703125" style="1" customWidth="1"/>
    <col min="4625" max="4625" width="25" style="1" customWidth="1"/>
    <col min="4626" max="4626" width="26.42578125" style="1" customWidth="1"/>
    <col min="4627" max="4627" width="23.85546875" style="1" customWidth="1"/>
    <col min="4628" max="4628" width="30" style="1" customWidth="1"/>
    <col min="4629" max="4629" width="28.5703125" style="1" customWidth="1"/>
    <col min="4630" max="4630" width="20.5703125" style="1" customWidth="1"/>
    <col min="4631" max="4631" width="19.140625" style="1" customWidth="1"/>
    <col min="4632" max="4632" width="15.28515625" style="1" customWidth="1"/>
    <col min="4633" max="4633" width="16.28515625" style="1" customWidth="1"/>
    <col min="4634" max="4634" width="19.85546875" style="1" customWidth="1"/>
    <col min="4635" max="4635" width="24.5703125" style="1" customWidth="1"/>
    <col min="4636" max="4636" width="19.5703125" style="1" customWidth="1"/>
    <col min="4637" max="4637" width="18.28515625" style="1" customWidth="1"/>
    <col min="4638" max="4638" width="23" style="1" customWidth="1"/>
    <col min="4639" max="4639" width="26" style="1" customWidth="1"/>
    <col min="4640" max="4640" width="25.7109375" style="1" customWidth="1"/>
    <col min="4641" max="4643" width="12.140625" style="1" customWidth="1"/>
    <col min="4644" max="4644" width="18.140625" style="1" customWidth="1"/>
    <col min="4645" max="4645" width="12.140625" style="1" customWidth="1"/>
    <col min="4646" max="4646" width="22" style="1" customWidth="1"/>
    <col min="4647" max="4647" width="15.85546875" style="1" customWidth="1"/>
    <col min="4648" max="4648" width="26.7109375" style="1" customWidth="1"/>
    <col min="4649" max="4649" width="16.5703125" style="1" customWidth="1"/>
    <col min="4650" max="4650" width="12.140625" style="1" customWidth="1"/>
    <col min="4651" max="4651" width="19.140625" style="1" customWidth="1"/>
    <col min="4652" max="4652" width="29.85546875" style="1" customWidth="1"/>
    <col min="4653" max="4653" width="19.7109375" style="1" customWidth="1"/>
    <col min="4654" max="4654" width="12.140625" style="1" customWidth="1"/>
    <col min="4655" max="4655" width="21.85546875" style="1" customWidth="1"/>
    <col min="4656" max="4656" width="32.5703125" style="1" customWidth="1"/>
    <col min="4657" max="4657" width="22.42578125" style="1" customWidth="1"/>
    <col min="4658" max="4658" width="12.140625" style="1" customWidth="1"/>
    <col min="4659" max="4659" width="26.5703125" style="1" customWidth="1"/>
    <col min="4660" max="4660" width="21.7109375" style="1" customWidth="1"/>
    <col min="4661" max="4661" width="32.42578125" style="1" customWidth="1"/>
    <col min="4662" max="4662" width="22.28515625" style="1" customWidth="1"/>
    <col min="4663" max="4663" width="12.140625" style="1" customWidth="1"/>
    <col min="4664" max="4664" width="30.140625" style="1" customWidth="1"/>
    <col min="4665" max="4665" width="25.28515625" style="1" customWidth="1"/>
    <col min="4666" max="4666" width="36" style="1" customWidth="1"/>
    <col min="4667" max="4667" width="25.85546875" style="1" customWidth="1"/>
    <col min="4668" max="4668" width="15.85546875" style="1" customWidth="1"/>
    <col min="4669" max="4669" width="26.7109375" style="1" customWidth="1"/>
    <col min="4670" max="4670" width="16.5703125" style="1" customWidth="1"/>
    <col min="4671" max="4864" width="11.42578125" style="1"/>
    <col min="4865" max="4865" width="2.7109375" style="1" customWidth="1"/>
    <col min="4866" max="4866" width="13" style="1" customWidth="1"/>
    <col min="4867" max="4867" width="8.140625" style="1" customWidth="1"/>
    <col min="4868" max="4868" width="23.85546875" style="1" customWidth="1"/>
    <col min="4869" max="4869" width="20.85546875" style="1" customWidth="1"/>
    <col min="4870" max="4870" width="24.5703125" style="1" customWidth="1"/>
    <col min="4871" max="4871" width="23.28515625" style="1" customWidth="1"/>
    <col min="4872" max="4872" width="22" style="1" customWidth="1"/>
    <col min="4873" max="4873" width="29.7109375" style="1" customWidth="1"/>
    <col min="4874" max="4874" width="16.85546875" style="1" customWidth="1"/>
    <col min="4875" max="4875" width="22.85546875" style="1" customWidth="1"/>
    <col min="4876" max="4876" width="20.5703125" style="1" customWidth="1"/>
    <col min="4877" max="4877" width="19.28515625" style="1" customWidth="1"/>
    <col min="4878" max="4878" width="23.85546875" style="1" customWidth="1"/>
    <col min="4879" max="4879" width="22.42578125" style="1" customWidth="1"/>
    <col min="4880" max="4880" width="26.5703125" style="1" customWidth="1"/>
    <col min="4881" max="4881" width="25" style="1" customWidth="1"/>
    <col min="4882" max="4882" width="26.42578125" style="1" customWidth="1"/>
    <col min="4883" max="4883" width="23.85546875" style="1" customWidth="1"/>
    <col min="4884" max="4884" width="30" style="1" customWidth="1"/>
    <col min="4885" max="4885" width="28.5703125" style="1" customWidth="1"/>
    <col min="4886" max="4886" width="20.5703125" style="1" customWidth="1"/>
    <col min="4887" max="4887" width="19.140625" style="1" customWidth="1"/>
    <col min="4888" max="4888" width="15.28515625" style="1" customWidth="1"/>
    <col min="4889" max="4889" width="16.28515625" style="1" customWidth="1"/>
    <col min="4890" max="4890" width="19.85546875" style="1" customWidth="1"/>
    <col min="4891" max="4891" width="24.5703125" style="1" customWidth="1"/>
    <col min="4892" max="4892" width="19.5703125" style="1" customWidth="1"/>
    <col min="4893" max="4893" width="18.28515625" style="1" customWidth="1"/>
    <col min="4894" max="4894" width="23" style="1" customWidth="1"/>
    <col min="4895" max="4895" width="26" style="1" customWidth="1"/>
    <col min="4896" max="4896" width="25.7109375" style="1" customWidth="1"/>
    <col min="4897" max="4899" width="12.140625" style="1" customWidth="1"/>
    <col min="4900" max="4900" width="18.140625" style="1" customWidth="1"/>
    <col min="4901" max="4901" width="12.140625" style="1" customWidth="1"/>
    <col min="4902" max="4902" width="22" style="1" customWidth="1"/>
    <col min="4903" max="4903" width="15.85546875" style="1" customWidth="1"/>
    <col min="4904" max="4904" width="26.7109375" style="1" customWidth="1"/>
    <col min="4905" max="4905" width="16.5703125" style="1" customWidth="1"/>
    <col min="4906" max="4906" width="12.140625" style="1" customWidth="1"/>
    <col min="4907" max="4907" width="19.140625" style="1" customWidth="1"/>
    <col min="4908" max="4908" width="29.85546875" style="1" customWidth="1"/>
    <col min="4909" max="4909" width="19.7109375" style="1" customWidth="1"/>
    <col min="4910" max="4910" width="12.140625" style="1" customWidth="1"/>
    <col min="4911" max="4911" width="21.85546875" style="1" customWidth="1"/>
    <col min="4912" max="4912" width="32.5703125" style="1" customWidth="1"/>
    <col min="4913" max="4913" width="22.42578125" style="1" customWidth="1"/>
    <col min="4914" max="4914" width="12.140625" style="1" customWidth="1"/>
    <col min="4915" max="4915" width="26.5703125" style="1" customWidth="1"/>
    <col min="4916" max="4916" width="21.7109375" style="1" customWidth="1"/>
    <col min="4917" max="4917" width="32.42578125" style="1" customWidth="1"/>
    <col min="4918" max="4918" width="22.28515625" style="1" customWidth="1"/>
    <col min="4919" max="4919" width="12.140625" style="1" customWidth="1"/>
    <col min="4920" max="4920" width="30.140625" style="1" customWidth="1"/>
    <col min="4921" max="4921" width="25.28515625" style="1" customWidth="1"/>
    <col min="4922" max="4922" width="36" style="1" customWidth="1"/>
    <col min="4923" max="4923" width="25.85546875" style="1" customWidth="1"/>
    <col min="4924" max="4924" width="15.85546875" style="1" customWidth="1"/>
    <col min="4925" max="4925" width="26.7109375" style="1" customWidth="1"/>
    <col min="4926" max="4926" width="16.5703125" style="1" customWidth="1"/>
    <col min="4927" max="5120" width="11.42578125" style="1"/>
    <col min="5121" max="5121" width="2.7109375" style="1" customWidth="1"/>
    <col min="5122" max="5122" width="13" style="1" customWidth="1"/>
    <col min="5123" max="5123" width="8.140625" style="1" customWidth="1"/>
    <col min="5124" max="5124" width="23.85546875" style="1" customWidth="1"/>
    <col min="5125" max="5125" width="20.85546875" style="1" customWidth="1"/>
    <col min="5126" max="5126" width="24.5703125" style="1" customWidth="1"/>
    <col min="5127" max="5127" width="23.28515625" style="1" customWidth="1"/>
    <col min="5128" max="5128" width="22" style="1" customWidth="1"/>
    <col min="5129" max="5129" width="29.7109375" style="1" customWidth="1"/>
    <col min="5130" max="5130" width="16.85546875" style="1" customWidth="1"/>
    <col min="5131" max="5131" width="22.85546875" style="1" customWidth="1"/>
    <col min="5132" max="5132" width="20.5703125" style="1" customWidth="1"/>
    <col min="5133" max="5133" width="19.28515625" style="1" customWidth="1"/>
    <col min="5134" max="5134" width="23.85546875" style="1" customWidth="1"/>
    <col min="5135" max="5135" width="22.42578125" style="1" customWidth="1"/>
    <col min="5136" max="5136" width="26.5703125" style="1" customWidth="1"/>
    <col min="5137" max="5137" width="25" style="1" customWidth="1"/>
    <col min="5138" max="5138" width="26.42578125" style="1" customWidth="1"/>
    <col min="5139" max="5139" width="23.85546875" style="1" customWidth="1"/>
    <col min="5140" max="5140" width="30" style="1" customWidth="1"/>
    <col min="5141" max="5141" width="28.5703125" style="1" customWidth="1"/>
    <col min="5142" max="5142" width="20.5703125" style="1" customWidth="1"/>
    <col min="5143" max="5143" width="19.140625" style="1" customWidth="1"/>
    <col min="5144" max="5144" width="15.28515625" style="1" customWidth="1"/>
    <col min="5145" max="5145" width="16.28515625" style="1" customWidth="1"/>
    <col min="5146" max="5146" width="19.85546875" style="1" customWidth="1"/>
    <col min="5147" max="5147" width="24.5703125" style="1" customWidth="1"/>
    <col min="5148" max="5148" width="19.5703125" style="1" customWidth="1"/>
    <col min="5149" max="5149" width="18.28515625" style="1" customWidth="1"/>
    <col min="5150" max="5150" width="23" style="1" customWidth="1"/>
    <col min="5151" max="5151" width="26" style="1" customWidth="1"/>
    <col min="5152" max="5152" width="25.7109375" style="1" customWidth="1"/>
    <col min="5153" max="5155" width="12.140625" style="1" customWidth="1"/>
    <col min="5156" max="5156" width="18.140625" style="1" customWidth="1"/>
    <col min="5157" max="5157" width="12.140625" style="1" customWidth="1"/>
    <col min="5158" max="5158" width="22" style="1" customWidth="1"/>
    <col min="5159" max="5159" width="15.85546875" style="1" customWidth="1"/>
    <col min="5160" max="5160" width="26.7109375" style="1" customWidth="1"/>
    <col min="5161" max="5161" width="16.5703125" style="1" customWidth="1"/>
    <col min="5162" max="5162" width="12.140625" style="1" customWidth="1"/>
    <col min="5163" max="5163" width="19.140625" style="1" customWidth="1"/>
    <col min="5164" max="5164" width="29.85546875" style="1" customWidth="1"/>
    <col min="5165" max="5165" width="19.7109375" style="1" customWidth="1"/>
    <col min="5166" max="5166" width="12.140625" style="1" customWidth="1"/>
    <col min="5167" max="5167" width="21.85546875" style="1" customWidth="1"/>
    <col min="5168" max="5168" width="32.5703125" style="1" customWidth="1"/>
    <col min="5169" max="5169" width="22.42578125" style="1" customWidth="1"/>
    <col min="5170" max="5170" width="12.140625" style="1" customWidth="1"/>
    <col min="5171" max="5171" width="26.5703125" style="1" customWidth="1"/>
    <col min="5172" max="5172" width="21.7109375" style="1" customWidth="1"/>
    <col min="5173" max="5173" width="32.42578125" style="1" customWidth="1"/>
    <col min="5174" max="5174" width="22.28515625" style="1" customWidth="1"/>
    <col min="5175" max="5175" width="12.140625" style="1" customWidth="1"/>
    <col min="5176" max="5176" width="30.140625" style="1" customWidth="1"/>
    <col min="5177" max="5177" width="25.28515625" style="1" customWidth="1"/>
    <col min="5178" max="5178" width="36" style="1" customWidth="1"/>
    <col min="5179" max="5179" width="25.85546875" style="1" customWidth="1"/>
    <col min="5180" max="5180" width="15.85546875" style="1" customWidth="1"/>
    <col min="5181" max="5181" width="26.7109375" style="1" customWidth="1"/>
    <col min="5182" max="5182" width="16.5703125" style="1" customWidth="1"/>
    <col min="5183" max="5376" width="11.42578125" style="1"/>
    <col min="5377" max="5377" width="2.7109375" style="1" customWidth="1"/>
    <col min="5378" max="5378" width="13" style="1" customWidth="1"/>
    <col min="5379" max="5379" width="8.140625" style="1" customWidth="1"/>
    <col min="5380" max="5380" width="23.85546875" style="1" customWidth="1"/>
    <col min="5381" max="5381" width="20.85546875" style="1" customWidth="1"/>
    <col min="5382" max="5382" width="24.5703125" style="1" customWidth="1"/>
    <col min="5383" max="5383" width="23.28515625" style="1" customWidth="1"/>
    <col min="5384" max="5384" width="22" style="1" customWidth="1"/>
    <col min="5385" max="5385" width="29.7109375" style="1" customWidth="1"/>
    <col min="5386" max="5386" width="16.85546875" style="1" customWidth="1"/>
    <col min="5387" max="5387" width="22.85546875" style="1" customWidth="1"/>
    <col min="5388" max="5388" width="20.5703125" style="1" customWidth="1"/>
    <col min="5389" max="5389" width="19.28515625" style="1" customWidth="1"/>
    <col min="5390" max="5390" width="23.85546875" style="1" customWidth="1"/>
    <col min="5391" max="5391" width="22.42578125" style="1" customWidth="1"/>
    <col min="5392" max="5392" width="26.5703125" style="1" customWidth="1"/>
    <col min="5393" max="5393" width="25" style="1" customWidth="1"/>
    <col min="5394" max="5394" width="26.42578125" style="1" customWidth="1"/>
    <col min="5395" max="5395" width="23.85546875" style="1" customWidth="1"/>
    <col min="5396" max="5396" width="30" style="1" customWidth="1"/>
    <col min="5397" max="5397" width="28.5703125" style="1" customWidth="1"/>
    <col min="5398" max="5398" width="20.5703125" style="1" customWidth="1"/>
    <col min="5399" max="5399" width="19.140625" style="1" customWidth="1"/>
    <col min="5400" max="5400" width="15.28515625" style="1" customWidth="1"/>
    <col min="5401" max="5401" width="16.28515625" style="1" customWidth="1"/>
    <col min="5402" max="5402" width="19.85546875" style="1" customWidth="1"/>
    <col min="5403" max="5403" width="24.5703125" style="1" customWidth="1"/>
    <col min="5404" max="5404" width="19.5703125" style="1" customWidth="1"/>
    <col min="5405" max="5405" width="18.28515625" style="1" customWidth="1"/>
    <col min="5406" max="5406" width="23" style="1" customWidth="1"/>
    <col min="5407" max="5407" width="26" style="1" customWidth="1"/>
    <col min="5408" max="5408" width="25.7109375" style="1" customWidth="1"/>
    <col min="5409" max="5411" width="12.140625" style="1" customWidth="1"/>
    <col min="5412" max="5412" width="18.140625" style="1" customWidth="1"/>
    <col min="5413" max="5413" width="12.140625" style="1" customWidth="1"/>
    <col min="5414" max="5414" width="22" style="1" customWidth="1"/>
    <col min="5415" max="5415" width="15.85546875" style="1" customWidth="1"/>
    <col min="5416" max="5416" width="26.7109375" style="1" customWidth="1"/>
    <col min="5417" max="5417" width="16.5703125" style="1" customWidth="1"/>
    <col min="5418" max="5418" width="12.140625" style="1" customWidth="1"/>
    <col min="5419" max="5419" width="19.140625" style="1" customWidth="1"/>
    <col min="5420" max="5420" width="29.85546875" style="1" customWidth="1"/>
    <col min="5421" max="5421" width="19.7109375" style="1" customWidth="1"/>
    <col min="5422" max="5422" width="12.140625" style="1" customWidth="1"/>
    <col min="5423" max="5423" width="21.85546875" style="1" customWidth="1"/>
    <col min="5424" max="5424" width="32.5703125" style="1" customWidth="1"/>
    <col min="5425" max="5425" width="22.42578125" style="1" customWidth="1"/>
    <col min="5426" max="5426" width="12.140625" style="1" customWidth="1"/>
    <col min="5427" max="5427" width="26.5703125" style="1" customWidth="1"/>
    <col min="5428" max="5428" width="21.7109375" style="1" customWidth="1"/>
    <col min="5429" max="5429" width="32.42578125" style="1" customWidth="1"/>
    <col min="5430" max="5430" width="22.28515625" style="1" customWidth="1"/>
    <col min="5431" max="5431" width="12.140625" style="1" customWidth="1"/>
    <col min="5432" max="5432" width="30.140625" style="1" customWidth="1"/>
    <col min="5433" max="5433" width="25.28515625" style="1" customWidth="1"/>
    <col min="5434" max="5434" width="36" style="1" customWidth="1"/>
    <col min="5435" max="5435" width="25.85546875" style="1" customWidth="1"/>
    <col min="5436" max="5436" width="15.85546875" style="1" customWidth="1"/>
    <col min="5437" max="5437" width="26.7109375" style="1" customWidth="1"/>
    <col min="5438" max="5438" width="16.5703125" style="1" customWidth="1"/>
    <col min="5439" max="5632" width="11.42578125" style="1"/>
    <col min="5633" max="5633" width="2.7109375" style="1" customWidth="1"/>
    <col min="5634" max="5634" width="13" style="1" customWidth="1"/>
    <col min="5635" max="5635" width="8.140625" style="1" customWidth="1"/>
    <col min="5636" max="5636" width="23.85546875" style="1" customWidth="1"/>
    <col min="5637" max="5637" width="20.85546875" style="1" customWidth="1"/>
    <col min="5638" max="5638" width="24.5703125" style="1" customWidth="1"/>
    <col min="5639" max="5639" width="23.28515625" style="1" customWidth="1"/>
    <col min="5640" max="5640" width="22" style="1" customWidth="1"/>
    <col min="5641" max="5641" width="29.7109375" style="1" customWidth="1"/>
    <col min="5642" max="5642" width="16.85546875" style="1" customWidth="1"/>
    <col min="5643" max="5643" width="22.85546875" style="1" customWidth="1"/>
    <col min="5644" max="5644" width="20.5703125" style="1" customWidth="1"/>
    <col min="5645" max="5645" width="19.28515625" style="1" customWidth="1"/>
    <col min="5646" max="5646" width="23.85546875" style="1" customWidth="1"/>
    <col min="5647" max="5647" width="22.42578125" style="1" customWidth="1"/>
    <col min="5648" max="5648" width="26.5703125" style="1" customWidth="1"/>
    <col min="5649" max="5649" width="25" style="1" customWidth="1"/>
    <col min="5650" max="5650" width="26.42578125" style="1" customWidth="1"/>
    <col min="5651" max="5651" width="23.85546875" style="1" customWidth="1"/>
    <col min="5652" max="5652" width="30" style="1" customWidth="1"/>
    <col min="5653" max="5653" width="28.5703125" style="1" customWidth="1"/>
    <col min="5654" max="5654" width="20.5703125" style="1" customWidth="1"/>
    <col min="5655" max="5655" width="19.140625" style="1" customWidth="1"/>
    <col min="5656" max="5656" width="15.28515625" style="1" customWidth="1"/>
    <col min="5657" max="5657" width="16.28515625" style="1" customWidth="1"/>
    <col min="5658" max="5658" width="19.85546875" style="1" customWidth="1"/>
    <col min="5659" max="5659" width="24.5703125" style="1" customWidth="1"/>
    <col min="5660" max="5660" width="19.5703125" style="1" customWidth="1"/>
    <col min="5661" max="5661" width="18.28515625" style="1" customWidth="1"/>
    <col min="5662" max="5662" width="23" style="1" customWidth="1"/>
    <col min="5663" max="5663" width="26" style="1" customWidth="1"/>
    <col min="5664" max="5664" width="25.7109375" style="1" customWidth="1"/>
    <col min="5665" max="5667" width="12.140625" style="1" customWidth="1"/>
    <col min="5668" max="5668" width="18.140625" style="1" customWidth="1"/>
    <col min="5669" max="5669" width="12.140625" style="1" customWidth="1"/>
    <col min="5670" max="5670" width="22" style="1" customWidth="1"/>
    <col min="5671" max="5671" width="15.85546875" style="1" customWidth="1"/>
    <col min="5672" max="5672" width="26.7109375" style="1" customWidth="1"/>
    <col min="5673" max="5673" width="16.5703125" style="1" customWidth="1"/>
    <col min="5674" max="5674" width="12.140625" style="1" customWidth="1"/>
    <col min="5675" max="5675" width="19.140625" style="1" customWidth="1"/>
    <col min="5676" max="5676" width="29.85546875" style="1" customWidth="1"/>
    <col min="5677" max="5677" width="19.7109375" style="1" customWidth="1"/>
    <col min="5678" max="5678" width="12.140625" style="1" customWidth="1"/>
    <col min="5679" max="5679" width="21.85546875" style="1" customWidth="1"/>
    <col min="5680" max="5680" width="32.5703125" style="1" customWidth="1"/>
    <col min="5681" max="5681" width="22.42578125" style="1" customWidth="1"/>
    <col min="5682" max="5682" width="12.140625" style="1" customWidth="1"/>
    <col min="5683" max="5683" width="26.5703125" style="1" customWidth="1"/>
    <col min="5684" max="5684" width="21.7109375" style="1" customWidth="1"/>
    <col min="5685" max="5685" width="32.42578125" style="1" customWidth="1"/>
    <col min="5686" max="5686" width="22.28515625" style="1" customWidth="1"/>
    <col min="5687" max="5687" width="12.140625" style="1" customWidth="1"/>
    <col min="5688" max="5688" width="30.140625" style="1" customWidth="1"/>
    <col min="5689" max="5689" width="25.28515625" style="1" customWidth="1"/>
    <col min="5690" max="5690" width="36" style="1" customWidth="1"/>
    <col min="5691" max="5691" width="25.85546875" style="1" customWidth="1"/>
    <col min="5692" max="5692" width="15.85546875" style="1" customWidth="1"/>
    <col min="5693" max="5693" width="26.7109375" style="1" customWidth="1"/>
    <col min="5694" max="5694" width="16.5703125" style="1" customWidth="1"/>
    <col min="5695" max="5888" width="11.42578125" style="1"/>
    <col min="5889" max="5889" width="2.7109375" style="1" customWidth="1"/>
    <col min="5890" max="5890" width="13" style="1" customWidth="1"/>
    <col min="5891" max="5891" width="8.140625" style="1" customWidth="1"/>
    <col min="5892" max="5892" width="23.85546875" style="1" customWidth="1"/>
    <col min="5893" max="5893" width="20.85546875" style="1" customWidth="1"/>
    <col min="5894" max="5894" width="24.5703125" style="1" customWidth="1"/>
    <col min="5895" max="5895" width="23.28515625" style="1" customWidth="1"/>
    <col min="5896" max="5896" width="22" style="1" customWidth="1"/>
    <col min="5897" max="5897" width="29.7109375" style="1" customWidth="1"/>
    <col min="5898" max="5898" width="16.85546875" style="1" customWidth="1"/>
    <col min="5899" max="5899" width="22.85546875" style="1" customWidth="1"/>
    <col min="5900" max="5900" width="20.5703125" style="1" customWidth="1"/>
    <col min="5901" max="5901" width="19.28515625" style="1" customWidth="1"/>
    <col min="5902" max="5902" width="23.85546875" style="1" customWidth="1"/>
    <col min="5903" max="5903" width="22.42578125" style="1" customWidth="1"/>
    <col min="5904" max="5904" width="26.5703125" style="1" customWidth="1"/>
    <col min="5905" max="5905" width="25" style="1" customWidth="1"/>
    <col min="5906" max="5906" width="26.42578125" style="1" customWidth="1"/>
    <col min="5907" max="5907" width="23.85546875" style="1" customWidth="1"/>
    <col min="5908" max="5908" width="30" style="1" customWidth="1"/>
    <col min="5909" max="5909" width="28.5703125" style="1" customWidth="1"/>
    <col min="5910" max="5910" width="20.5703125" style="1" customWidth="1"/>
    <col min="5911" max="5911" width="19.140625" style="1" customWidth="1"/>
    <col min="5912" max="5912" width="15.28515625" style="1" customWidth="1"/>
    <col min="5913" max="5913" width="16.28515625" style="1" customWidth="1"/>
    <col min="5914" max="5914" width="19.85546875" style="1" customWidth="1"/>
    <col min="5915" max="5915" width="24.5703125" style="1" customWidth="1"/>
    <col min="5916" max="5916" width="19.5703125" style="1" customWidth="1"/>
    <col min="5917" max="5917" width="18.28515625" style="1" customWidth="1"/>
    <col min="5918" max="5918" width="23" style="1" customWidth="1"/>
    <col min="5919" max="5919" width="26" style="1" customWidth="1"/>
    <col min="5920" max="5920" width="25.7109375" style="1" customWidth="1"/>
    <col min="5921" max="5923" width="12.140625" style="1" customWidth="1"/>
    <col min="5924" max="5924" width="18.140625" style="1" customWidth="1"/>
    <col min="5925" max="5925" width="12.140625" style="1" customWidth="1"/>
    <col min="5926" max="5926" width="22" style="1" customWidth="1"/>
    <col min="5927" max="5927" width="15.85546875" style="1" customWidth="1"/>
    <col min="5928" max="5928" width="26.7109375" style="1" customWidth="1"/>
    <col min="5929" max="5929" width="16.5703125" style="1" customWidth="1"/>
    <col min="5930" max="5930" width="12.140625" style="1" customWidth="1"/>
    <col min="5931" max="5931" width="19.140625" style="1" customWidth="1"/>
    <col min="5932" max="5932" width="29.85546875" style="1" customWidth="1"/>
    <col min="5933" max="5933" width="19.7109375" style="1" customWidth="1"/>
    <col min="5934" max="5934" width="12.140625" style="1" customWidth="1"/>
    <col min="5935" max="5935" width="21.85546875" style="1" customWidth="1"/>
    <col min="5936" max="5936" width="32.5703125" style="1" customWidth="1"/>
    <col min="5937" max="5937" width="22.42578125" style="1" customWidth="1"/>
    <col min="5938" max="5938" width="12.140625" style="1" customWidth="1"/>
    <col min="5939" max="5939" width="26.5703125" style="1" customWidth="1"/>
    <col min="5940" max="5940" width="21.7109375" style="1" customWidth="1"/>
    <col min="5941" max="5941" width="32.42578125" style="1" customWidth="1"/>
    <col min="5942" max="5942" width="22.28515625" style="1" customWidth="1"/>
    <col min="5943" max="5943" width="12.140625" style="1" customWidth="1"/>
    <col min="5944" max="5944" width="30.140625" style="1" customWidth="1"/>
    <col min="5945" max="5945" width="25.28515625" style="1" customWidth="1"/>
    <col min="5946" max="5946" width="36" style="1" customWidth="1"/>
    <col min="5947" max="5947" width="25.85546875" style="1" customWidth="1"/>
    <col min="5948" max="5948" width="15.85546875" style="1" customWidth="1"/>
    <col min="5949" max="5949" width="26.7109375" style="1" customWidth="1"/>
    <col min="5950" max="5950" width="16.5703125" style="1" customWidth="1"/>
    <col min="5951" max="6144" width="11.42578125" style="1"/>
    <col min="6145" max="6145" width="2.7109375" style="1" customWidth="1"/>
    <col min="6146" max="6146" width="13" style="1" customWidth="1"/>
    <col min="6147" max="6147" width="8.140625" style="1" customWidth="1"/>
    <col min="6148" max="6148" width="23.85546875" style="1" customWidth="1"/>
    <col min="6149" max="6149" width="20.85546875" style="1" customWidth="1"/>
    <col min="6150" max="6150" width="24.5703125" style="1" customWidth="1"/>
    <col min="6151" max="6151" width="23.28515625" style="1" customWidth="1"/>
    <col min="6152" max="6152" width="22" style="1" customWidth="1"/>
    <col min="6153" max="6153" width="29.7109375" style="1" customWidth="1"/>
    <col min="6154" max="6154" width="16.85546875" style="1" customWidth="1"/>
    <col min="6155" max="6155" width="22.85546875" style="1" customWidth="1"/>
    <col min="6156" max="6156" width="20.5703125" style="1" customWidth="1"/>
    <col min="6157" max="6157" width="19.28515625" style="1" customWidth="1"/>
    <col min="6158" max="6158" width="23.85546875" style="1" customWidth="1"/>
    <col min="6159" max="6159" width="22.42578125" style="1" customWidth="1"/>
    <col min="6160" max="6160" width="26.5703125" style="1" customWidth="1"/>
    <col min="6161" max="6161" width="25" style="1" customWidth="1"/>
    <col min="6162" max="6162" width="26.42578125" style="1" customWidth="1"/>
    <col min="6163" max="6163" width="23.85546875" style="1" customWidth="1"/>
    <col min="6164" max="6164" width="30" style="1" customWidth="1"/>
    <col min="6165" max="6165" width="28.5703125" style="1" customWidth="1"/>
    <col min="6166" max="6166" width="20.5703125" style="1" customWidth="1"/>
    <col min="6167" max="6167" width="19.140625" style="1" customWidth="1"/>
    <col min="6168" max="6168" width="15.28515625" style="1" customWidth="1"/>
    <col min="6169" max="6169" width="16.28515625" style="1" customWidth="1"/>
    <col min="6170" max="6170" width="19.85546875" style="1" customWidth="1"/>
    <col min="6171" max="6171" width="24.5703125" style="1" customWidth="1"/>
    <col min="6172" max="6172" width="19.5703125" style="1" customWidth="1"/>
    <col min="6173" max="6173" width="18.28515625" style="1" customWidth="1"/>
    <col min="6174" max="6174" width="23" style="1" customWidth="1"/>
    <col min="6175" max="6175" width="26" style="1" customWidth="1"/>
    <col min="6176" max="6176" width="25.7109375" style="1" customWidth="1"/>
    <col min="6177" max="6179" width="12.140625" style="1" customWidth="1"/>
    <col min="6180" max="6180" width="18.140625" style="1" customWidth="1"/>
    <col min="6181" max="6181" width="12.140625" style="1" customWidth="1"/>
    <col min="6182" max="6182" width="22" style="1" customWidth="1"/>
    <col min="6183" max="6183" width="15.85546875" style="1" customWidth="1"/>
    <col min="6184" max="6184" width="26.7109375" style="1" customWidth="1"/>
    <col min="6185" max="6185" width="16.5703125" style="1" customWidth="1"/>
    <col min="6186" max="6186" width="12.140625" style="1" customWidth="1"/>
    <col min="6187" max="6187" width="19.140625" style="1" customWidth="1"/>
    <col min="6188" max="6188" width="29.85546875" style="1" customWidth="1"/>
    <col min="6189" max="6189" width="19.7109375" style="1" customWidth="1"/>
    <col min="6190" max="6190" width="12.140625" style="1" customWidth="1"/>
    <col min="6191" max="6191" width="21.85546875" style="1" customWidth="1"/>
    <col min="6192" max="6192" width="32.5703125" style="1" customWidth="1"/>
    <col min="6193" max="6193" width="22.42578125" style="1" customWidth="1"/>
    <col min="6194" max="6194" width="12.140625" style="1" customWidth="1"/>
    <col min="6195" max="6195" width="26.5703125" style="1" customWidth="1"/>
    <col min="6196" max="6196" width="21.7109375" style="1" customWidth="1"/>
    <col min="6197" max="6197" width="32.42578125" style="1" customWidth="1"/>
    <col min="6198" max="6198" width="22.28515625" style="1" customWidth="1"/>
    <col min="6199" max="6199" width="12.140625" style="1" customWidth="1"/>
    <col min="6200" max="6200" width="30.140625" style="1" customWidth="1"/>
    <col min="6201" max="6201" width="25.28515625" style="1" customWidth="1"/>
    <col min="6202" max="6202" width="36" style="1" customWidth="1"/>
    <col min="6203" max="6203" width="25.85546875" style="1" customWidth="1"/>
    <col min="6204" max="6204" width="15.85546875" style="1" customWidth="1"/>
    <col min="6205" max="6205" width="26.7109375" style="1" customWidth="1"/>
    <col min="6206" max="6206" width="16.5703125" style="1" customWidth="1"/>
    <col min="6207" max="6400" width="11.42578125" style="1"/>
    <col min="6401" max="6401" width="2.7109375" style="1" customWidth="1"/>
    <col min="6402" max="6402" width="13" style="1" customWidth="1"/>
    <col min="6403" max="6403" width="8.140625" style="1" customWidth="1"/>
    <col min="6404" max="6404" width="23.85546875" style="1" customWidth="1"/>
    <col min="6405" max="6405" width="20.85546875" style="1" customWidth="1"/>
    <col min="6406" max="6406" width="24.5703125" style="1" customWidth="1"/>
    <col min="6407" max="6407" width="23.28515625" style="1" customWidth="1"/>
    <col min="6408" max="6408" width="22" style="1" customWidth="1"/>
    <col min="6409" max="6409" width="29.7109375" style="1" customWidth="1"/>
    <col min="6410" max="6410" width="16.85546875" style="1" customWidth="1"/>
    <col min="6411" max="6411" width="22.85546875" style="1" customWidth="1"/>
    <col min="6412" max="6412" width="20.5703125" style="1" customWidth="1"/>
    <col min="6413" max="6413" width="19.28515625" style="1" customWidth="1"/>
    <col min="6414" max="6414" width="23.85546875" style="1" customWidth="1"/>
    <col min="6415" max="6415" width="22.42578125" style="1" customWidth="1"/>
    <col min="6416" max="6416" width="26.5703125" style="1" customWidth="1"/>
    <col min="6417" max="6417" width="25" style="1" customWidth="1"/>
    <col min="6418" max="6418" width="26.42578125" style="1" customWidth="1"/>
    <col min="6419" max="6419" width="23.85546875" style="1" customWidth="1"/>
    <col min="6420" max="6420" width="30" style="1" customWidth="1"/>
    <col min="6421" max="6421" width="28.5703125" style="1" customWidth="1"/>
    <col min="6422" max="6422" width="20.5703125" style="1" customWidth="1"/>
    <col min="6423" max="6423" width="19.140625" style="1" customWidth="1"/>
    <col min="6424" max="6424" width="15.28515625" style="1" customWidth="1"/>
    <col min="6425" max="6425" width="16.28515625" style="1" customWidth="1"/>
    <col min="6426" max="6426" width="19.85546875" style="1" customWidth="1"/>
    <col min="6427" max="6427" width="24.5703125" style="1" customWidth="1"/>
    <col min="6428" max="6428" width="19.5703125" style="1" customWidth="1"/>
    <col min="6429" max="6429" width="18.28515625" style="1" customWidth="1"/>
    <col min="6430" max="6430" width="23" style="1" customWidth="1"/>
    <col min="6431" max="6431" width="26" style="1" customWidth="1"/>
    <col min="6432" max="6432" width="25.7109375" style="1" customWidth="1"/>
    <col min="6433" max="6435" width="12.140625" style="1" customWidth="1"/>
    <col min="6436" max="6436" width="18.140625" style="1" customWidth="1"/>
    <col min="6437" max="6437" width="12.140625" style="1" customWidth="1"/>
    <col min="6438" max="6438" width="22" style="1" customWidth="1"/>
    <col min="6439" max="6439" width="15.85546875" style="1" customWidth="1"/>
    <col min="6440" max="6440" width="26.7109375" style="1" customWidth="1"/>
    <col min="6441" max="6441" width="16.5703125" style="1" customWidth="1"/>
    <col min="6442" max="6442" width="12.140625" style="1" customWidth="1"/>
    <col min="6443" max="6443" width="19.140625" style="1" customWidth="1"/>
    <col min="6444" max="6444" width="29.85546875" style="1" customWidth="1"/>
    <col min="6445" max="6445" width="19.7109375" style="1" customWidth="1"/>
    <col min="6446" max="6446" width="12.140625" style="1" customWidth="1"/>
    <col min="6447" max="6447" width="21.85546875" style="1" customWidth="1"/>
    <col min="6448" max="6448" width="32.5703125" style="1" customWidth="1"/>
    <col min="6449" max="6449" width="22.42578125" style="1" customWidth="1"/>
    <col min="6450" max="6450" width="12.140625" style="1" customWidth="1"/>
    <col min="6451" max="6451" width="26.5703125" style="1" customWidth="1"/>
    <col min="6452" max="6452" width="21.7109375" style="1" customWidth="1"/>
    <col min="6453" max="6453" width="32.42578125" style="1" customWidth="1"/>
    <col min="6454" max="6454" width="22.28515625" style="1" customWidth="1"/>
    <col min="6455" max="6455" width="12.140625" style="1" customWidth="1"/>
    <col min="6456" max="6456" width="30.140625" style="1" customWidth="1"/>
    <col min="6457" max="6457" width="25.28515625" style="1" customWidth="1"/>
    <col min="6458" max="6458" width="36" style="1" customWidth="1"/>
    <col min="6459" max="6459" width="25.85546875" style="1" customWidth="1"/>
    <col min="6460" max="6460" width="15.85546875" style="1" customWidth="1"/>
    <col min="6461" max="6461" width="26.7109375" style="1" customWidth="1"/>
    <col min="6462" max="6462" width="16.5703125" style="1" customWidth="1"/>
    <col min="6463" max="6656" width="11.42578125" style="1"/>
    <col min="6657" max="6657" width="2.7109375" style="1" customWidth="1"/>
    <col min="6658" max="6658" width="13" style="1" customWidth="1"/>
    <col min="6659" max="6659" width="8.140625" style="1" customWidth="1"/>
    <col min="6660" max="6660" width="23.85546875" style="1" customWidth="1"/>
    <col min="6661" max="6661" width="20.85546875" style="1" customWidth="1"/>
    <col min="6662" max="6662" width="24.5703125" style="1" customWidth="1"/>
    <col min="6663" max="6663" width="23.28515625" style="1" customWidth="1"/>
    <col min="6664" max="6664" width="22" style="1" customWidth="1"/>
    <col min="6665" max="6665" width="29.7109375" style="1" customWidth="1"/>
    <col min="6666" max="6666" width="16.85546875" style="1" customWidth="1"/>
    <col min="6667" max="6667" width="22.85546875" style="1" customWidth="1"/>
    <col min="6668" max="6668" width="20.5703125" style="1" customWidth="1"/>
    <col min="6669" max="6669" width="19.28515625" style="1" customWidth="1"/>
    <col min="6670" max="6670" width="23.85546875" style="1" customWidth="1"/>
    <col min="6671" max="6671" width="22.42578125" style="1" customWidth="1"/>
    <col min="6672" max="6672" width="26.5703125" style="1" customWidth="1"/>
    <col min="6673" max="6673" width="25" style="1" customWidth="1"/>
    <col min="6674" max="6674" width="26.42578125" style="1" customWidth="1"/>
    <col min="6675" max="6675" width="23.85546875" style="1" customWidth="1"/>
    <col min="6676" max="6676" width="30" style="1" customWidth="1"/>
    <col min="6677" max="6677" width="28.5703125" style="1" customWidth="1"/>
    <col min="6678" max="6678" width="20.5703125" style="1" customWidth="1"/>
    <col min="6679" max="6679" width="19.140625" style="1" customWidth="1"/>
    <col min="6680" max="6680" width="15.28515625" style="1" customWidth="1"/>
    <col min="6681" max="6681" width="16.28515625" style="1" customWidth="1"/>
    <col min="6682" max="6682" width="19.85546875" style="1" customWidth="1"/>
    <col min="6683" max="6683" width="24.5703125" style="1" customWidth="1"/>
    <col min="6684" max="6684" width="19.5703125" style="1" customWidth="1"/>
    <col min="6685" max="6685" width="18.28515625" style="1" customWidth="1"/>
    <col min="6686" max="6686" width="23" style="1" customWidth="1"/>
    <col min="6687" max="6687" width="26" style="1" customWidth="1"/>
    <col min="6688" max="6688" width="25.7109375" style="1" customWidth="1"/>
    <col min="6689" max="6691" width="12.140625" style="1" customWidth="1"/>
    <col min="6692" max="6692" width="18.140625" style="1" customWidth="1"/>
    <col min="6693" max="6693" width="12.140625" style="1" customWidth="1"/>
    <col min="6694" max="6694" width="22" style="1" customWidth="1"/>
    <col min="6695" max="6695" width="15.85546875" style="1" customWidth="1"/>
    <col min="6696" max="6696" width="26.7109375" style="1" customWidth="1"/>
    <col min="6697" max="6697" width="16.5703125" style="1" customWidth="1"/>
    <col min="6698" max="6698" width="12.140625" style="1" customWidth="1"/>
    <col min="6699" max="6699" width="19.140625" style="1" customWidth="1"/>
    <col min="6700" max="6700" width="29.85546875" style="1" customWidth="1"/>
    <col min="6701" max="6701" width="19.7109375" style="1" customWidth="1"/>
    <col min="6702" max="6702" width="12.140625" style="1" customWidth="1"/>
    <col min="6703" max="6703" width="21.85546875" style="1" customWidth="1"/>
    <col min="6704" max="6704" width="32.5703125" style="1" customWidth="1"/>
    <col min="6705" max="6705" width="22.42578125" style="1" customWidth="1"/>
    <col min="6706" max="6706" width="12.140625" style="1" customWidth="1"/>
    <col min="6707" max="6707" width="26.5703125" style="1" customWidth="1"/>
    <col min="6708" max="6708" width="21.7109375" style="1" customWidth="1"/>
    <col min="6709" max="6709" width="32.42578125" style="1" customWidth="1"/>
    <col min="6710" max="6710" width="22.28515625" style="1" customWidth="1"/>
    <col min="6711" max="6711" width="12.140625" style="1" customWidth="1"/>
    <col min="6712" max="6712" width="30.140625" style="1" customWidth="1"/>
    <col min="6713" max="6713" width="25.28515625" style="1" customWidth="1"/>
    <col min="6714" max="6714" width="36" style="1" customWidth="1"/>
    <col min="6715" max="6715" width="25.85546875" style="1" customWidth="1"/>
    <col min="6716" max="6716" width="15.85546875" style="1" customWidth="1"/>
    <col min="6717" max="6717" width="26.7109375" style="1" customWidth="1"/>
    <col min="6718" max="6718" width="16.5703125" style="1" customWidth="1"/>
    <col min="6719" max="6912" width="11.42578125" style="1"/>
    <col min="6913" max="6913" width="2.7109375" style="1" customWidth="1"/>
    <col min="6914" max="6914" width="13" style="1" customWidth="1"/>
    <col min="6915" max="6915" width="8.140625" style="1" customWidth="1"/>
    <col min="6916" max="6916" width="23.85546875" style="1" customWidth="1"/>
    <col min="6917" max="6917" width="20.85546875" style="1" customWidth="1"/>
    <col min="6918" max="6918" width="24.5703125" style="1" customWidth="1"/>
    <col min="6919" max="6919" width="23.28515625" style="1" customWidth="1"/>
    <col min="6920" max="6920" width="22" style="1" customWidth="1"/>
    <col min="6921" max="6921" width="29.7109375" style="1" customWidth="1"/>
    <col min="6922" max="6922" width="16.85546875" style="1" customWidth="1"/>
    <col min="6923" max="6923" width="22.85546875" style="1" customWidth="1"/>
    <col min="6924" max="6924" width="20.5703125" style="1" customWidth="1"/>
    <col min="6925" max="6925" width="19.28515625" style="1" customWidth="1"/>
    <col min="6926" max="6926" width="23.85546875" style="1" customWidth="1"/>
    <col min="6927" max="6927" width="22.42578125" style="1" customWidth="1"/>
    <col min="6928" max="6928" width="26.5703125" style="1" customWidth="1"/>
    <col min="6929" max="6929" width="25" style="1" customWidth="1"/>
    <col min="6930" max="6930" width="26.42578125" style="1" customWidth="1"/>
    <col min="6931" max="6931" width="23.85546875" style="1" customWidth="1"/>
    <col min="6932" max="6932" width="30" style="1" customWidth="1"/>
    <col min="6933" max="6933" width="28.5703125" style="1" customWidth="1"/>
    <col min="6934" max="6934" width="20.5703125" style="1" customWidth="1"/>
    <col min="6935" max="6935" width="19.140625" style="1" customWidth="1"/>
    <col min="6936" max="6936" width="15.28515625" style="1" customWidth="1"/>
    <col min="6937" max="6937" width="16.28515625" style="1" customWidth="1"/>
    <col min="6938" max="6938" width="19.85546875" style="1" customWidth="1"/>
    <col min="6939" max="6939" width="24.5703125" style="1" customWidth="1"/>
    <col min="6940" max="6940" width="19.5703125" style="1" customWidth="1"/>
    <col min="6941" max="6941" width="18.28515625" style="1" customWidth="1"/>
    <col min="6942" max="6942" width="23" style="1" customWidth="1"/>
    <col min="6943" max="6943" width="26" style="1" customWidth="1"/>
    <col min="6944" max="6944" width="25.7109375" style="1" customWidth="1"/>
    <col min="6945" max="6947" width="12.140625" style="1" customWidth="1"/>
    <col min="6948" max="6948" width="18.140625" style="1" customWidth="1"/>
    <col min="6949" max="6949" width="12.140625" style="1" customWidth="1"/>
    <col min="6950" max="6950" width="22" style="1" customWidth="1"/>
    <col min="6951" max="6951" width="15.85546875" style="1" customWidth="1"/>
    <col min="6952" max="6952" width="26.7109375" style="1" customWidth="1"/>
    <col min="6953" max="6953" width="16.5703125" style="1" customWidth="1"/>
    <col min="6954" max="6954" width="12.140625" style="1" customWidth="1"/>
    <col min="6955" max="6955" width="19.140625" style="1" customWidth="1"/>
    <col min="6956" max="6956" width="29.85546875" style="1" customWidth="1"/>
    <col min="6957" max="6957" width="19.7109375" style="1" customWidth="1"/>
    <col min="6958" max="6958" width="12.140625" style="1" customWidth="1"/>
    <col min="6959" max="6959" width="21.85546875" style="1" customWidth="1"/>
    <col min="6960" max="6960" width="32.5703125" style="1" customWidth="1"/>
    <col min="6961" max="6961" width="22.42578125" style="1" customWidth="1"/>
    <col min="6962" max="6962" width="12.140625" style="1" customWidth="1"/>
    <col min="6963" max="6963" width="26.5703125" style="1" customWidth="1"/>
    <col min="6964" max="6964" width="21.7109375" style="1" customWidth="1"/>
    <col min="6965" max="6965" width="32.42578125" style="1" customWidth="1"/>
    <col min="6966" max="6966" width="22.28515625" style="1" customWidth="1"/>
    <col min="6967" max="6967" width="12.140625" style="1" customWidth="1"/>
    <col min="6968" max="6968" width="30.140625" style="1" customWidth="1"/>
    <col min="6969" max="6969" width="25.28515625" style="1" customWidth="1"/>
    <col min="6970" max="6970" width="36" style="1" customWidth="1"/>
    <col min="6971" max="6971" width="25.85546875" style="1" customWidth="1"/>
    <col min="6972" max="6972" width="15.85546875" style="1" customWidth="1"/>
    <col min="6973" max="6973" width="26.7109375" style="1" customWidth="1"/>
    <col min="6974" max="6974" width="16.5703125" style="1" customWidth="1"/>
    <col min="6975" max="7168" width="11.42578125" style="1"/>
    <col min="7169" max="7169" width="2.7109375" style="1" customWidth="1"/>
    <col min="7170" max="7170" width="13" style="1" customWidth="1"/>
    <col min="7171" max="7171" width="8.140625" style="1" customWidth="1"/>
    <col min="7172" max="7172" width="23.85546875" style="1" customWidth="1"/>
    <col min="7173" max="7173" width="20.85546875" style="1" customWidth="1"/>
    <col min="7174" max="7174" width="24.5703125" style="1" customWidth="1"/>
    <col min="7175" max="7175" width="23.28515625" style="1" customWidth="1"/>
    <col min="7176" max="7176" width="22" style="1" customWidth="1"/>
    <col min="7177" max="7177" width="29.7109375" style="1" customWidth="1"/>
    <col min="7178" max="7178" width="16.85546875" style="1" customWidth="1"/>
    <col min="7179" max="7179" width="22.85546875" style="1" customWidth="1"/>
    <col min="7180" max="7180" width="20.5703125" style="1" customWidth="1"/>
    <col min="7181" max="7181" width="19.28515625" style="1" customWidth="1"/>
    <col min="7182" max="7182" width="23.85546875" style="1" customWidth="1"/>
    <col min="7183" max="7183" width="22.42578125" style="1" customWidth="1"/>
    <col min="7184" max="7184" width="26.5703125" style="1" customWidth="1"/>
    <col min="7185" max="7185" width="25" style="1" customWidth="1"/>
    <col min="7186" max="7186" width="26.42578125" style="1" customWidth="1"/>
    <col min="7187" max="7187" width="23.85546875" style="1" customWidth="1"/>
    <col min="7188" max="7188" width="30" style="1" customWidth="1"/>
    <col min="7189" max="7189" width="28.5703125" style="1" customWidth="1"/>
    <col min="7190" max="7190" width="20.5703125" style="1" customWidth="1"/>
    <col min="7191" max="7191" width="19.140625" style="1" customWidth="1"/>
    <col min="7192" max="7192" width="15.28515625" style="1" customWidth="1"/>
    <col min="7193" max="7193" width="16.28515625" style="1" customWidth="1"/>
    <col min="7194" max="7194" width="19.85546875" style="1" customWidth="1"/>
    <col min="7195" max="7195" width="24.5703125" style="1" customWidth="1"/>
    <col min="7196" max="7196" width="19.5703125" style="1" customWidth="1"/>
    <col min="7197" max="7197" width="18.28515625" style="1" customWidth="1"/>
    <col min="7198" max="7198" width="23" style="1" customWidth="1"/>
    <col min="7199" max="7199" width="26" style="1" customWidth="1"/>
    <col min="7200" max="7200" width="25.7109375" style="1" customWidth="1"/>
    <col min="7201" max="7203" width="12.140625" style="1" customWidth="1"/>
    <col min="7204" max="7204" width="18.140625" style="1" customWidth="1"/>
    <col min="7205" max="7205" width="12.140625" style="1" customWidth="1"/>
    <col min="7206" max="7206" width="22" style="1" customWidth="1"/>
    <col min="7207" max="7207" width="15.85546875" style="1" customWidth="1"/>
    <col min="7208" max="7208" width="26.7109375" style="1" customWidth="1"/>
    <col min="7209" max="7209" width="16.5703125" style="1" customWidth="1"/>
    <col min="7210" max="7210" width="12.140625" style="1" customWidth="1"/>
    <col min="7211" max="7211" width="19.140625" style="1" customWidth="1"/>
    <col min="7212" max="7212" width="29.85546875" style="1" customWidth="1"/>
    <col min="7213" max="7213" width="19.7109375" style="1" customWidth="1"/>
    <col min="7214" max="7214" width="12.140625" style="1" customWidth="1"/>
    <col min="7215" max="7215" width="21.85546875" style="1" customWidth="1"/>
    <col min="7216" max="7216" width="32.5703125" style="1" customWidth="1"/>
    <col min="7217" max="7217" width="22.42578125" style="1" customWidth="1"/>
    <col min="7218" max="7218" width="12.140625" style="1" customWidth="1"/>
    <col min="7219" max="7219" width="26.5703125" style="1" customWidth="1"/>
    <col min="7220" max="7220" width="21.7109375" style="1" customWidth="1"/>
    <col min="7221" max="7221" width="32.42578125" style="1" customWidth="1"/>
    <col min="7222" max="7222" width="22.28515625" style="1" customWidth="1"/>
    <col min="7223" max="7223" width="12.140625" style="1" customWidth="1"/>
    <col min="7224" max="7224" width="30.140625" style="1" customWidth="1"/>
    <col min="7225" max="7225" width="25.28515625" style="1" customWidth="1"/>
    <col min="7226" max="7226" width="36" style="1" customWidth="1"/>
    <col min="7227" max="7227" width="25.85546875" style="1" customWidth="1"/>
    <col min="7228" max="7228" width="15.85546875" style="1" customWidth="1"/>
    <col min="7229" max="7229" width="26.7109375" style="1" customWidth="1"/>
    <col min="7230" max="7230" width="16.5703125" style="1" customWidth="1"/>
    <col min="7231" max="7424" width="11.42578125" style="1"/>
    <col min="7425" max="7425" width="2.7109375" style="1" customWidth="1"/>
    <col min="7426" max="7426" width="13" style="1" customWidth="1"/>
    <col min="7427" max="7427" width="8.140625" style="1" customWidth="1"/>
    <col min="7428" max="7428" width="23.85546875" style="1" customWidth="1"/>
    <col min="7429" max="7429" width="20.85546875" style="1" customWidth="1"/>
    <col min="7430" max="7430" width="24.5703125" style="1" customWidth="1"/>
    <col min="7431" max="7431" width="23.28515625" style="1" customWidth="1"/>
    <col min="7432" max="7432" width="22" style="1" customWidth="1"/>
    <col min="7433" max="7433" width="29.7109375" style="1" customWidth="1"/>
    <col min="7434" max="7434" width="16.85546875" style="1" customWidth="1"/>
    <col min="7435" max="7435" width="22.85546875" style="1" customWidth="1"/>
    <col min="7436" max="7436" width="20.5703125" style="1" customWidth="1"/>
    <col min="7437" max="7437" width="19.28515625" style="1" customWidth="1"/>
    <col min="7438" max="7438" width="23.85546875" style="1" customWidth="1"/>
    <col min="7439" max="7439" width="22.42578125" style="1" customWidth="1"/>
    <col min="7440" max="7440" width="26.5703125" style="1" customWidth="1"/>
    <col min="7441" max="7441" width="25" style="1" customWidth="1"/>
    <col min="7442" max="7442" width="26.42578125" style="1" customWidth="1"/>
    <col min="7443" max="7443" width="23.85546875" style="1" customWidth="1"/>
    <col min="7444" max="7444" width="30" style="1" customWidth="1"/>
    <col min="7445" max="7445" width="28.5703125" style="1" customWidth="1"/>
    <col min="7446" max="7446" width="20.5703125" style="1" customWidth="1"/>
    <col min="7447" max="7447" width="19.140625" style="1" customWidth="1"/>
    <col min="7448" max="7448" width="15.28515625" style="1" customWidth="1"/>
    <col min="7449" max="7449" width="16.28515625" style="1" customWidth="1"/>
    <col min="7450" max="7450" width="19.85546875" style="1" customWidth="1"/>
    <col min="7451" max="7451" width="24.5703125" style="1" customWidth="1"/>
    <col min="7452" max="7452" width="19.5703125" style="1" customWidth="1"/>
    <col min="7453" max="7453" width="18.28515625" style="1" customWidth="1"/>
    <col min="7454" max="7454" width="23" style="1" customWidth="1"/>
    <col min="7455" max="7455" width="26" style="1" customWidth="1"/>
    <col min="7456" max="7456" width="25.7109375" style="1" customWidth="1"/>
    <col min="7457" max="7459" width="12.140625" style="1" customWidth="1"/>
    <col min="7460" max="7460" width="18.140625" style="1" customWidth="1"/>
    <col min="7461" max="7461" width="12.140625" style="1" customWidth="1"/>
    <col min="7462" max="7462" width="22" style="1" customWidth="1"/>
    <col min="7463" max="7463" width="15.85546875" style="1" customWidth="1"/>
    <col min="7464" max="7464" width="26.7109375" style="1" customWidth="1"/>
    <col min="7465" max="7465" width="16.5703125" style="1" customWidth="1"/>
    <col min="7466" max="7466" width="12.140625" style="1" customWidth="1"/>
    <col min="7467" max="7467" width="19.140625" style="1" customWidth="1"/>
    <col min="7468" max="7468" width="29.85546875" style="1" customWidth="1"/>
    <col min="7469" max="7469" width="19.7109375" style="1" customWidth="1"/>
    <col min="7470" max="7470" width="12.140625" style="1" customWidth="1"/>
    <col min="7471" max="7471" width="21.85546875" style="1" customWidth="1"/>
    <col min="7472" max="7472" width="32.5703125" style="1" customWidth="1"/>
    <col min="7473" max="7473" width="22.42578125" style="1" customWidth="1"/>
    <col min="7474" max="7474" width="12.140625" style="1" customWidth="1"/>
    <col min="7475" max="7475" width="26.5703125" style="1" customWidth="1"/>
    <col min="7476" max="7476" width="21.7109375" style="1" customWidth="1"/>
    <col min="7477" max="7477" width="32.42578125" style="1" customWidth="1"/>
    <col min="7478" max="7478" width="22.28515625" style="1" customWidth="1"/>
    <col min="7479" max="7479" width="12.140625" style="1" customWidth="1"/>
    <col min="7480" max="7480" width="30.140625" style="1" customWidth="1"/>
    <col min="7481" max="7481" width="25.28515625" style="1" customWidth="1"/>
    <col min="7482" max="7482" width="36" style="1" customWidth="1"/>
    <col min="7483" max="7483" width="25.85546875" style="1" customWidth="1"/>
    <col min="7484" max="7484" width="15.85546875" style="1" customWidth="1"/>
    <col min="7485" max="7485" width="26.7109375" style="1" customWidth="1"/>
    <col min="7486" max="7486" width="16.5703125" style="1" customWidth="1"/>
    <col min="7487" max="7680" width="11.42578125" style="1"/>
    <col min="7681" max="7681" width="2.7109375" style="1" customWidth="1"/>
    <col min="7682" max="7682" width="13" style="1" customWidth="1"/>
    <col min="7683" max="7683" width="8.140625" style="1" customWidth="1"/>
    <col min="7684" max="7684" width="23.85546875" style="1" customWidth="1"/>
    <col min="7685" max="7685" width="20.85546875" style="1" customWidth="1"/>
    <col min="7686" max="7686" width="24.5703125" style="1" customWidth="1"/>
    <col min="7687" max="7687" width="23.28515625" style="1" customWidth="1"/>
    <col min="7688" max="7688" width="22" style="1" customWidth="1"/>
    <col min="7689" max="7689" width="29.7109375" style="1" customWidth="1"/>
    <col min="7690" max="7690" width="16.85546875" style="1" customWidth="1"/>
    <col min="7691" max="7691" width="22.85546875" style="1" customWidth="1"/>
    <col min="7692" max="7692" width="20.5703125" style="1" customWidth="1"/>
    <col min="7693" max="7693" width="19.28515625" style="1" customWidth="1"/>
    <col min="7694" max="7694" width="23.85546875" style="1" customWidth="1"/>
    <col min="7695" max="7695" width="22.42578125" style="1" customWidth="1"/>
    <col min="7696" max="7696" width="26.5703125" style="1" customWidth="1"/>
    <col min="7697" max="7697" width="25" style="1" customWidth="1"/>
    <col min="7698" max="7698" width="26.42578125" style="1" customWidth="1"/>
    <col min="7699" max="7699" width="23.85546875" style="1" customWidth="1"/>
    <col min="7700" max="7700" width="30" style="1" customWidth="1"/>
    <col min="7701" max="7701" width="28.5703125" style="1" customWidth="1"/>
    <col min="7702" max="7702" width="20.5703125" style="1" customWidth="1"/>
    <col min="7703" max="7703" width="19.140625" style="1" customWidth="1"/>
    <col min="7704" max="7704" width="15.28515625" style="1" customWidth="1"/>
    <col min="7705" max="7705" width="16.28515625" style="1" customWidth="1"/>
    <col min="7706" max="7706" width="19.85546875" style="1" customWidth="1"/>
    <col min="7707" max="7707" width="24.5703125" style="1" customWidth="1"/>
    <col min="7708" max="7708" width="19.5703125" style="1" customWidth="1"/>
    <col min="7709" max="7709" width="18.28515625" style="1" customWidth="1"/>
    <col min="7710" max="7710" width="23" style="1" customWidth="1"/>
    <col min="7711" max="7711" width="26" style="1" customWidth="1"/>
    <col min="7712" max="7712" width="25.7109375" style="1" customWidth="1"/>
    <col min="7713" max="7715" width="12.140625" style="1" customWidth="1"/>
    <col min="7716" max="7716" width="18.140625" style="1" customWidth="1"/>
    <col min="7717" max="7717" width="12.140625" style="1" customWidth="1"/>
    <col min="7718" max="7718" width="22" style="1" customWidth="1"/>
    <col min="7719" max="7719" width="15.85546875" style="1" customWidth="1"/>
    <col min="7720" max="7720" width="26.7109375" style="1" customWidth="1"/>
    <col min="7721" max="7721" width="16.5703125" style="1" customWidth="1"/>
    <col min="7722" max="7722" width="12.140625" style="1" customWidth="1"/>
    <col min="7723" max="7723" width="19.140625" style="1" customWidth="1"/>
    <col min="7724" max="7724" width="29.85546875" style="1" customWidth="1"/>
    <col min="7725" max="7725" width="19.7109375" style="1" customWidth="1"/>
    <col min="7726" max="7726" width="12.140625" style="1" customWidth="1"/>
    <col min="7727" max="7727" width="21.85546875" style="1" customWidth="1"/>
    <col min="7728" max="7728" width="32.5703125" style="1" customWidth="1"/>
    <col min="7729" max="7729" width="22.42578125" style="1" customWidth="1"/>
    <col min="7730" max="7730" width="12.140625" style="1" customWidth="1"/>
    <col min="7731" max="7731" width="26.5703125" style="1" customWidth="1"/>
    <col min="7732" max="7732" width="21.7109375" style="1" customWidth="1"/>
    <col min="7733" max="7733" width="32.42578125" style="1" customWidth="1"/>
    <col min="7734" max="7734" width="22.28515625" style="1" customWidth="1"/>
    <col min="7735" max="7735" width="12.140625" style="1" customWidth="1"/>
    <col min="7736" max="7736" width="30.140625" style="1" customWidth="1"/>
    <col min="7737" max="7737" width="25.28515625" style="1" customWidth="1"/>
    <col min="7738" max="7738" width="36" style="1" customWidth="1"/>
    <col min="7739" max="7739" width="25.85546875" style="1" customWidth="1"/>
    <col min="7740" max="7740" width="15.85546875" style="1" customWidth="1"/>
    <col min="7741" max="7741" width="26.7109375" style="1" customWidth="1"/>
    <col min="7742" max="7742" width="16.5703125" style="1" customWidth="1"/>
    <col min="7743" max="7936" width="11.42578125" style="1"/>
    <col min="7937" max="7937" width="2.7109375" style="1" customWidth="1"/>
    <col min="7938" max="7938" width="13" style="1" customWidth="1"/>
    <col min="7939" max="7939" width="8.140625" style="1" customWidth="1"/>
    <col min="7940" max="7940" width="23.85546875" style="1" customWidth="1"/>
    <col min="7941" max="7941" width="20.85546875" style="1" customWidth="1"/>
    <col min="7942" max="7942" width="24.5703125" style="1" customWidth="1"/>
    <col min="7943" max="7943" width="23.28515625" style="1" customWidth="1"/>
    <col min="7944" max="7944" width="22" style="1" customWidth="1"/>
    <col min="7945" max="7945" width="29.7109375" style="1" customWidth="1"/>
    <col min="7946" max="7946" width="16.85546875" style="1" customWidth="1"/>
    <col min="7947" max="7947" width="22.85546875" style="1" customWidth="1"/>
    <col min="7948" max="7948" width="20.5703125" style="1" customWidth="1"/>
    <col min="7949" max="7949" width="19.28515625" style="1" customWidth="1"/>
    <col min="7950" max="7950" width="23.85546875" style="1" customWidth="1"/>
    <col min="7951" max="7951" width="22.42578125" style="1" customWidth="1"/>
    <col min="7952" max="7952" width="26.5703125" style="1" customWidth="1"/>
    <col min="7953" max="7953" width="25" style="1" customWidth="1"/>
    <col min="7954" max="7954" width="26.42578125" style="1" customWidth="1"/>
    <col min="7955" max="7955" width="23.85546875" style="1" customWidth="1"/>
    <col min="7956" max="7956" width="30" style="1" customWidth="1"/>
    <col min="7957" max="7957" width="28.5703125" style="1" customWidth="1"/>
    <col min="7958" max="7958" width="20.5703125" style="1" customWidth="1"/>
    <col min="7959" max="7959" width="19.140625" style="1" customWidth="1"/>
    <col min="7960" max="7960" width="15.28515625" style="1" customWidth="1"/>
    <col min="7961" max="7961" width="16.28515625" style="1" customWidth="1"/>
    <col min="7962" max="7962" width="19.85546875" style="1" customWidth="1"/>
    <col min="7963" max="7963" width="24.5703125" style="1" customWidth="1"/>
    <col min="7964" max="7964" width="19.5703125" style="1" customWidth="1"/>
    <col min="7965" max="7965" width="18.28515625" style="1" customWidth="1"/>
    <col min="7966" max="7966" width="23" style="1" customWidth="1"/>
    <col min="7967" max="7967" width="26" style="1" customWidth="1"/>
    <col min="7968" max="7968" width="25.7109375" style="1" customWidth="1"/>
    <col min="7969" max="7971" width="12.140625" style="1" customWidth="1"/>
    <col min="7972" max="7972" width="18.140625" style="1" customWidth="1"/>
    <col min="7973" max="7973" width="12.140625" style="1" customWidth="1"/>
    <col min="7974" max="7974" width="22" style="1" customWidth="1"/>
    <col min="7975" max="7975" width="15.85546875" style="1" customWidth="1"/>
    <col min="7976" max="7976" width="26.7109375" style="1" customWidth="1"/>
    <col min="7977" max="7977" width="16.5703125" style="1" customWidth="1"/>
    <col min="7978" max="7978" width="12.140625" style="1" customWidth="1"/>
    <col min="7979" max="7979" width="19.140625" style="1" customWidth="1"/>
    <col min="7980" max="7980" width="29.85546875" style="1" customWidth="1"/>
    <col min="7981" max="7981" width="19.7109375" style="1" customWidth="1"/>
    <col min="7982" max="7982" width="12.140625" style="1" customWidth="1"/>
    <col min="7983" max="7983" width="21.85546875" style="1" customWidth="1"/>
    <col min="7984" max="7984" width="32.5703125" style="1" customWidth="1"/>
    <col min="7985" max="7985" width="22.42578125" style="1" customWidth="1"/>
    <col min="7986" max="7986" width="12.140625" style="1" customWidth="1"/>
    <col min="7987" max="7987" width="26.5703125" style="1" customWidth="1"/>
    <col min="7988" max="7988" width="21.7109375" style="1" customWidth="1"/>
    <col min="7989" max="7989" width="32.42578125" style="1" customWidth="1"/>
    <col min="7990" max="7990" width="22.28515625" style="1" customWidth="1"/>
    <col min="7991" max="7991" width="12.140625" style="1" customWidth="1"/>
    <col min="7992" max="7992" width="30.140625" style="1" customWidth="1"/>
    <col min="7993" max="7993" width="25.28515625" style="1" customWidth="1"/>
    <col min="7994" max="7994" width="36" style="1" customWidth="1"/>
    <col min="7995" max="7995" width="25.85546875" style="1" customWidth="1"/>
    <col min="7996" max="7996" width="15.85546875" style="1" customWidth="1"/>
    <col min="7997" max="7997" width="26.7109375" style="1" customWidth="1"/>
    <col min="7998" max="7998" width="16.5703125" style="1" customWidth="1"/>
    <col min="7999" max="8192" width="11.42578125" style="1"/>
    <col min="8193" max="8193" width="2.7109375" style="1" customWidth="1"/>
    <col min="8194" max="8194" width="13" style="1" customWidth="1"/>
    <col min="8195" max="8195" width="8.140625" style="1" customWidth="1"/>
    <col min="8196" max="8196" width="23.85546875" style="1" customWidth="1"/>
    <col min="8197" max="8197" width="20.85546875" style="1" customWidth="1"/>
    <col min="8198" max="8198" width="24.5703125" style="1" customWidth="1"/>
    <col min="8199" max="8199" width="23.28515625" style="1" customWidth="1"/>
    <col min="8200" max="8200" width="22" style="1" customWidth="1"/>
    <col min="8201" max="8201" width="29.7109375" style="1" customWidth="1"/>
    <col min="8202" max="8202" width="16.85546875" style="1" customWidth="1"/>
    <col min="8203" max="8203" width="22.85546875" style="1" customWidth="1"/>
    <col min="8204" max="8204" width="20.5703125" style="1" customWidth="1"/>
    <col min="8205" max="8205" width="19.28515625" style="1" customWidth="1"/>
    <col min="8206" max="8206" width="23.85546875" style="1" customWidth="1"/>
    <col min="8207" max="8207" width="22.42578125" style="1" customWidth="1"/>
    <col min="8208" max="8208" width="26.5703125" style="1" customWidth="1"/>
    <col min="8209" max="8209" width="25" style="1" customWidth="1"/>
    <col min="8210" max="8210" width="26.42578125" style="1" customWidth="1"/>
    <col min="8211" max="8211" width="23.85546875" style="1" customWidth="1"/>
    <col min="8212" max="8212" width="30" style="1" customWidth="1"/>
    <col min="8213" max="8213" width="28.5703125" style="1" customWidth="1"/>
    <col min="8214" max="8214" width="20.5703125" style="1" customWidth="1"/>
    <col min="8215" max="8215" width="19.140625" style="1" customWidth="1"/>
    <col min="8216" max="8216" width="15.28515625" style="1" customWidth="1"/>
    <col min="8217" max="8217" width="16.28515625" style="1" customWidth="1"/>
    <col min="8218" max="8218" width="19.85546875" style="1" customWidth="1"/>
    <col min="8219" max="8219" width="24.5703125" style="1" customWidth="1"/>
    <col min="8220" max="8220" width="19.5703125" style="1" customWidth="1"/>
    <col min="8221" max="8221" width="18.28515625" style="1" customWidth="1"/>
    <col min="8222" max="8222" width="23" style="1" customWidth="1"/>
    <col min="8223" max="8223" width="26" style="1" customWidth="1"/>
    <col min="8224" max="8224" width="25.7109375" style="1" customWidth="1"/>
    <col min="8225" max="8227" width="12.140625" style="1" customWidth="1"/>
    <col min="8228" max="8228" width="18.140625" style="1" customWidth="1"/>
    <col min="8229" max="8229" width="12.140625" style="1" customWidth="1"/>
    <col min="8230" max="8230" width="22" style="1" customWidth="1"/>
    <col min="8231" max="8231" width="15.85546875" style="1" customWidth="1"/>
    <col min="8232" max="8232" width="26.7109375" style="1" customWidth="1"/>
    <col min="8233" max="8233" width="16.5703125" style="1" customWidth="1"/>
    <col min="8234" max="8234" width="12.140625" style="1" customWidth="1"/>
    <col min="8235" max="8235" width="19.140625" style="1" customWidth="1"/>
    <col min="8236" max="8236" width="29.85546875" style="1" customWidth="1"/>
    <col min="8237" max="8237" width="19.7109375" style="1" customWidth="1"/>
    <col min="8238" max="8238" width="12.140625" style="1" customWidth="1"/>
    <col min="8239" max="8239" width="21.85546875" style="1" customWidth="1"/>
    <col min="8240" max="8240" width="32.5703125" style="1" customWidth="1"/>
    <col min="8241" max="8241" width="22.42578125" style="1" customWidth="1"/>
    <col min="8242" max="8242" width="12.140625" style="1" customWidth="1"/>
    <col min="8243" max="8243" width="26.5703125" style="1" customWidth="1"/>
    <col min="8244" max="8244" width="21.7109375" style="1" customWidth="1"/>
    <col min="8245" max="8245" width="32.42578125" style="1" customWidth="1"/>
    <col min="8246" max="8246" width="22.28515625" style="1" customWidth="1"/>
    <col min="8247" max="8247" width="12.140625" style="1" customWidth="1"/>
    <col min="8248" max="8248" width="30.140625" style="1" customWidth="1"/>
    <col min="8249" max="8249" width="25.28515625" style="1" customWidth="1"/>
    <col min="8250" max="8250" width="36" style="1" customWidth="1"/>
    <col min="8251" max="8251" width="25.85546875" style="1" customWidth="1"/>
    <col min="8252" max="8252" width="15.85546875" style="1" customWidth="1"/>
    <col min="8253" max="8253" width="26.7109375" style="1" customWidth="1"/>
    <col min="8254" max="8254" width="16.5703125" style="1" customWidth="1"/>
    <col min="8255" max="8448" width="11.42578125" style="1"/>
    <col min="8449" max="8449" width="2.7109375" style="1" customWidth="1"/>
    <col min="8450" max="8450" width="13" style="1" customWidth="1"/>
    <col min="8451" max="8451" width="8.140625" style="1" customWidth="1"/>
    <col min="8452" max="8452" width="23.85546875" style="1" customWidth="1"/>
    <col min="8453" max="8453" width="20.85546875" style="1" customWidth="1"/>
    <col min="8454" max="8454" width="24.5703125" style="1" customWidth="1"/>
    <col min="8455" max="8455" width="23.28515625" style="1" customWidth="1"/>
    <col min="8456" max="8456" width="22" style="1" customWidth="1"/>
    <col min="8457" max="8457" width="29.7109375" style="1" customWidth="1"/>
    <col min="8458" max="8458" width="16.85546875" style="1" customWidth="1"/>
    <col min="8459" max="8459" width="22.85546875" style="1" customWidth="1"/>
    <col min="8460" max="8460" width="20.5703125" style="1" customWidth="1"/>
    <col min="8461" max="8461" width="19.28515625" style="1" customWidth="1"/>
    <col min="8462" max="8462" width="23.85546875" style="1" customWidth="1"/>
    <col min="8463" max="8463" width="22.42578125" style="1" customWidth="1"/>
    <col min="8464" max="8464" width="26.5703125" style="1" customWidth="1"/>
    <col min="8465" max="8465" width="25" style="1" customWidth="1"/>
    <col min="8466" max="8466" width="26.42578125" style="1" customWidth="1"/>
    <col min="8467" max="8467" width="23.85546875" style="1" customWidth="1"/>
    <col min="8468" max="8468" width="30" style="1" customWidth="1"/>
    <col min="8469" max="8469" width="28.5703125" style="1" customWidth="1"/>
    <col min="8470" max="8470" width="20.5703125" style="1" customWidth="1"/>
    <col min="8471" max="8471" width="19.140625" style="1" customWidth="1"/>
    <col min="8472" max="8472" width="15.28515625" style="1" customWidth="1"/>
    <col min="8473" max="8473" width="16.28515625" style="1" customWidth="1"/>
    <col min="8474" max="8474" width="19.85546875" style="1" customWidth="1"/>
    <col min="8475" max="8475" width="24.5703125" style="1" customWidth="1"/>
    <col min="8476" max="8476" width="19.5703125" style="1" customWidth="1"/>
    <col min="8477" max="8477" width="18.28515625" style="1" customWidth="1"/>
    <col min="8478" max="8478" width="23" style="1" customWidth="1"/>
    <col min="8479" max="8479" width="26" style="1" customWidth="1"/>
    <col min="8480" max="8480" width="25.7109375" style="1" customWidth="1"/>
    <col min="8481" max="8483" width="12.140625" style="1" customWidth="1"/>
    <col min="8484" max="8484" width="18.140625" style="1" customWidth="1"/>
    <col min="8485" max="8485" width="12.140625" style="1" customWidth="1"/>
    <col min="8486" max="8486" width="22" style="1" customWidth="1"/>
    <col min="8487" max="8487" width="15.85546875" style="1" customWidth="1"/>
    <col min="8488" max="8488" width="26.7109375" style="1" customWidth="1"/>
    <col min="8489" max="8489" width="16.5703125" style="1" customWidth="1"/>
    <col min="8490" max="8490" width="12.140625" style="1" customWidth="1"/>
    <col min="8491" max="8491" width="19.140625" style="1" customWidth="1"/>
    <col min="8492" max="8492" width="29.85546875" style="1" customWidth="1"/>
    <col min="8493" max="8493" width="19.7109375" style="1" customWidth="1"/>
    <col min="8494" max="8494" width="12.140625" style="1" customWidth="1"/>
    <col min="8495" max="8495" width="21.85546875" style="1" customWidth="1"/>
    <col min="8496" max="8496" width="32.5703125" style="1" customWidth="1"/>
    <col min="8497" max="8497" width="22.42578125" style="1" customWidth="1"/>
    <col min="8498" max="8498" width="12.140625" style="1" customWidth="1"/>
    <col min="8499" max="8499" width="26.5703125" style="1" customWidth="1"/>
    <col min="8500" max="8500" width="21.7109375" style="1" customWidth="1"/>
    <col min="8501" max="8501" width="32.42578125" style="1" customWidth="1"/>
    <col min="8502" max="8502" width="22.28515625" style="1" customWidth="1"/>
    <col min="8503" max="8503" width="12.140625" style="1" customWidth="1"/>
    <col min="8504" max="8504" width="30.140625" style="1" customWidth="1"/>
    <col min="8505" max="8505" width="25.28515625" style="1" customWidth="1"/>
    <col min="8506" max="8506" width="36" style="1" customWidth="1"/>
    <col min="8507" max="8507" width="25.85546875" style="1" customWidth="1"/>
    <col min="8508" max="8508" width="15.85546875" style="1" customWidth="1"/>
    <col min="8509" max="8509" width="26.7109375" style="1" customWidth="1"/>
    <col min="8510" max="8510" width="16.5703125" style="1" customWidth="1"/>
    <col min="8511" max="8704" width="11.42578125" style="1"/>
    <col min="8705" max="8705" width="2.7109375" style="1" customWidth="1"/>
    <col min="8706" max="8706" width="13" style="1" customWidth="1"/>
    <col min="8707" max="8707" width="8.140625" style="1" customWidth="1"/>
    <col min="8708" max="8708" width="23.85546875" style="1" customWidth="1"/>
    <col min="8709" max="8709" width="20.85546875" style="1" customWidth="1"/>
    <col min="8710" max="8710" width="24.5703125" style="1" customWidth="1"/>
    <col min="8711" max="8711" width="23.28515625" style="1" customWidth="1"/>
    <col min="8712" max="8712" width="22" style="1" customWidth="1"/>
    <col min="8713" max="8713" width="29.7109375" style="1" customWidth="1"/>
    <col min="8714" max="8714" width="16.85546875" style="1" customWidth="1"/>
    <col min="8715" max="8715" width="22.85546875" style="1" customWidth="1"/>
    <col min="8716" max="8716" width="20.5703125" style="1" customWidth="1"/>
    <col min="8717" max="8717" width="19.28515625" style="1" customWidth="1"/>
    <col min="8718" max="8718" width="23.85546875" style="1" customWidth="1"/>
    <col min="8719" max="8719" width="22.42578125" style="1" customWidth="1"/>
    <col min="8720" max="8720" width="26.5703125" style="1" customWidth="1"/>
    <col min="8721" max="8721" width="25" style="1" customWidth="1"/>
    <col min="8722" max="8722" width="26.42578125" style="1" customWidth="1"/>
    <col min="8723" max="8723" width="23.85546875" style="1" customWidth="1"/>
    <col min="8724" max="8724" width="30" style="1" customWidth="1"/>
    <col min="8725" max="8725" width="28.5703125" style="1" customWidth="1"/>
    <col min="8726" max="8726" width="20.5703125" style="1" customWidth="1"/>
    <col min="8727" max="8727" width="19.140625" style="1" customWidth="1"/>
    <col min="8728" max="8728" width="15.28515625" style="1" customWidth="1"/>
    <col min="8729" max="8729" width="16.28515625" style="1" customWidth="1"/>
    <col min="8730" max="8730" width="19.85546875" style="1" customWidth="1"/>
    <col min="8731" max="8731" width="24.5703125" style="1" customWidth="1"/>
    <col min="8732" max="8732" width="19.5703125" style="1" customWidth="1"/>
    <col min="8733" max="8733" width="18.28515625" style="1" customWidth="1"/>
    <col min="8734" max="8734" width="23" style="1" customWidth="1"/>
    <col min="8735" max="8735" width="26" style="1" customWidth="1"/>
    <col min="8736" max="8736" width="25.7109375" style="1" customWidth="1"/>
    <col min="8737" max="8739" width="12.140625" style="1" customWidth="1"/>
    <col min="8740" max="8740" width="18.140625" style="1" customWidth="1"/>
    <col min="8741" max="8741" width="12.140625" style="1" customWidth="1"/>
    <col min="8742" max="8742" width="22" style="1" customWidth="1"/>
    <col min="8743" max="8743" width="15.85546875" style="1" customWidth="1"/>
    <col min="8744" max="8744" width="26.7109375" style="1" customWidth="1"/>
    <col min="8745" max="8745" width="16.5703125" style="1" customWidth="1"/>
    <col min="8746" max="8746" width="12.140625" style="1" customWidth="1"/>
    <col min="8747" max="8747" width="19.140625" style="1" customWidth="1"/>
    <col min="8748" max="8748" width="29.85546875" style="1" customWidth="1"/>
    <col min="8749" max="8749" width="19.7109375" style="1" customWidth="1"/>
    <col min="8750" max="8750" width="12.140625" style="1" customWidth="1"/>
    <col min="8751" max="8751" width="21.85546875" style="1" customWidth="1"/>
    <col min="8752" max="8752" width="32.5703125" style="1" customWidth="1"/>
    <col min="8753" max="8753" width="22.42578125" style="1" customWidth="1"/>
    <col min="8754" max="8754" width="12.140625" style="1" customWidth="1"/>
    <col min="8755" max="8755" width="26.5703125" style="1" customWidth="1"/>
    <col min="8756" max="8756" width="21.7109375" style="1" customWidth="1"/>
    <col min="8757" max="8757" width="32.42578125" style="1" customWidth="1"/>
    <col min="8758" max="8758" width="22.28515625" style="1" customWidth="1"/>
    <col min="8759" max="8759" width="12.140625" style="1" customWidth="1"/>
    <col min="8760" max="8760" width="30.140625" style="1" customWidth="1"/>
    <col min="8761" max="8761" width="25.28515625" style="1" customWidth="1"/>
    <col min="8762" max="8762" width="36" style="1" customWidth="1"/>
    <col min="8763" max="8763" width="25.85546875" style="1" customWidth="1"/>
    <col min="8764" max="8764" width="15.85546875" style="1" customWidth="1"/>
    <col min="8765" max="8765" width="26.7109375" style="1" customWidth="1"/>
    <col min="8766" max="8766" width="16.5703125" style="1" customWidth="1"/>
    <col min="8767" max="8960" width="11.42578125" style="1"/>
    <col min="8961" max="8961" width="2.7109375" style="1" customWidth="1"/>
    <col min="8962" max="8962" width="13" style="1" customWidth="1"/>
    <col min="8963" max="8963" width="8.140625" style="1" customWidth="1"/>
    <col min="8964" max="8964" width="23.85546875" style="1" customWidth="1"/>
    <col min="8965" max="8965" width="20.85546875" style="1" customWidth="1"/>
    <col min="8966" max="8966" width="24.5703125" style="1" customWidth="1"/>
    <col min="8967" max="8967" width="23.28515625" style="1" customWidth="1"/>
    <col min="8968" max="8968" width="22" style="1" customWidth="1"/>
    <col min="8969" max="8969" width="29.7109375" style="1" customWidth="1"/>
    <col min="8970" max="8970" width="16.85546875" style="1" customWidth="1"/>
    <col min="8971" max="8971" width="22.85546875" style="1" customWidth="1"/>
    <col min="8972" max="8972" width="20.5703125" style="1" customWidth="1"/>
    <col min="8973" max="8973" width="19.28515625" style="1" customWidth="1"/>
    <col min="8974" max="8974" width="23.85546875" style="1" customWidth="1"/>
    <col min="8975" max="8975" width="22.42578125" style="1" customWidth="1"/>
    <col min="8976" max="8976" width="26.5703125" style="1" customWidth="1"/>
    <col min="8977" max="8977" width="25" style="1" customWidth="1"/>
    <col min="8978" max="8978" width="26.42578125" style="1" customWidth="1"/>
    <col min="8979" max="8979" width="23.85546875" style="1" customWidth="1"/>
    <col min="8980" max="8980" width="30" style="1" customWidth="1"/>
    <col min="8981" max="8981" width="28.5703125" style="1" customWidth="1"/>
    <col min="8982" max="8982" width="20.5703125" style="1" customWidth="1"/>
    <col min="8983" max="8983" width="19.140625" style="1" customWidth="1"/>
    <col min="8984" max="8984" width="15.28515625" style="1" customWidth="1"/>
    <col min="8985" max="8985" width="16.28515625" style="1" customWidth="1"/>
    <col min="8986" max="8986" width="19.85546875" style="1" customWidth="1"/>
    <col min="8987" max="8987" width="24.5703125" style="1" customWidth="1"/>
    <col min="8988" max="8988" width="19.5703125" style="1" customWidth="1"/>
    <col min="8989" max="8989" width="18.28515625" style="1" customWidth="1"/>
    <col min="8990" max="8990" width="23" style="1" customWidth="1"/>
    <col min="8991" max="8991" width="26" style="1" customWidth="1"/>
    <col min="8992" max="8992" width="25.7109375" style="1" customWidth="1"/>
    <col min="8993" max="8995" width="12.140625" style="1" customWidth="1"/>
    <col min="8996" max="8996" width="18.140625" style="1" customWidth="1"/>
    <col min="8997" max="8997" width="12.140625" style="1" customWidth="1"/>
    <col min="8998" max="8998" width="22" style="1" customWidth="1"/>
    <col min="8999" max="8999" width="15.85546875" style="1" customWidth="1"/>
    <col min="9000" max="9000" width="26.7109375" style="1" customWidth="1"/>
    <col min="9001" max="9001" width="16.5703125" style="1" customWidth="1"/>
    <col min="9002" max="9002" width="12.140625" style="1" customWidth="1"/>
    <col min="9003" max="9003" width="19.140625" style="1" customWidth="1"/>
    <col min="9004" max="9004" width="29.85546875" style="1" customWidth="1"/>
    <col min="9005" max="9005" width="19.7109375" style="1" customWidth="1"/>
    <col min="9006" max="9006" width="12.140625" style="1" customWidth="1"/>
    <col min="9007" max="9007" width="21.85546875" style="1" customWidth="1"/>
    <col min="9008" max="9008" width="32.5703125" style="1" customWidth="1"/>
    <col min="9009" max="9009" width="22.42578125" style="1" customWidth="1"/>
    <col min="9010" max="9010" width="12.140625" style="1" customWidth="1"/>
    <col min="9011" max="9011" width="26.5703125" style="1" customWidth="1"/>
    <col min="9012" max="9012" width="21.7109375" style="1" customWidth="1"/>
    <col min="9013" max="9013" width="32.42578125" style="1" customWidth="1"/>
    <col min="9014" max="9014" width="22.28515625" style="1" customWidth="1"/>
    <col min="9015" max="9015" width="12.140625" style="1" customWidth="1"/>
    <col min="9016" max="9016" width="30.140625" style="1" customWidth="1"/>
    <col min="9017" max="9017" width="25.28515625" style="1" customWidth="1"/>
    <col min="9018" max="9018" width="36" style="1" customWidth="1"/>
    <col min="9019" max="9019" width="25.85546875" style="1" customWidth="1"/>
    <col min="9020" max="9020" width="15.85546875" style="1" customWidth="1"/>
    <col min="9021" max="9021" width="26.7109375" style="1" customWidth="1"/>
    <col min="9022" max="9022" width="16.5703125" style="1" customWidth="1"/>
    <col min="9023" max="9216" width="11.42578125" style="1"/>
    <col min="9217" max="9217" width="2.7109375" style="1" customWidth="1"/>
    <col min="9218" max="9218" width="13" style="1" customWidth="1"/>
    <col min="9219" max="9219" width="8.140625" style="1" customWidth="1"/>
    <col min="9220" max="9220" width="23.85546875" style="1" customWidth="1"/>
    <col min="9221" max="9221" width="20.85546875" style="1" customWidth="1"/>
    <col min="9222" max="9222" width="24.5703125" style="1" customWidth="1"/>
    <col min="9223" max="9223" width="23.28515625" style="1" customWidth="1"/>
    <col min="9224" max="9224" width="22" style="1" customWidth="1"/>
    <col min="9225" max="9225" width="29.7109375" style="1" customWidth="1"/>
    <col min="9226" max="9226" width="16.85546875" style="1" customWidth="1"/>
    <col min="9227" max="9227" width="22.85546875" style="1" customWidth="1"/>
    <col min="9228" max="9228" width="20.5703125" style="1" customWidth="1"/>
    <col min="9229" max="9229" width="19.28515625" style="1" customWidth="1"/>
    <col min="9230" max="9230" width="23.85546875" style="1" customWidth="1"/>
    <col min="9231" max="9231" width="22.42578125" style="1" customWidth="1"/>
    <col min="9232" max="9232" width="26.5703125" style="1" customWidth="1"/>
    <col min="9233" max="9233" width="25" style="1" customWidth="1"/>
    <col min="9234" max="9234" width="26.42578125" style="1" customWidth="1"/>
    <col min="9235" max="9235" width="23.85546875" style="1" customWidth="1"/>
    <col min="9236" max="9236" width="30" style="1" customWidth="1"/>
    <col min="9237" max="9237" width="28.5703125" style="1" customWidth="1"/>
    <col min="9238" max="9238" width="20.5703125" style="1" customWidth="1"/>
    <col min="9239" max="9239" width="19.140625" style="1" customWidth="1"/>
    <col min="9240" max="9240" width="15.28515625" style="1" customWidth="1"/>
    <col min="9241" max="9241" width="16.28515625" style="1" customWidth="1"/>
    <col min="9242" max="9242" width="19.85546875" style="1" customWidth="1"/>
    <col min="9243" max="9243" width="24.5703125" style="1" customWidth="1"/>
    <col min="9244" max="9244" width="19.5703125" style="1" customWidth="1"/>
    <col min="9245" max="9245" width="18.28515625" style="1" customWidth="1"/>
    <col min="9246" max="9246" width="23" style="1" customWidth="1"/>
    <col min="9247" max="9247" width="26" style="1" customWidth="1"/>
    <col min="9248" max="9248" width="25.7109375" style="1" customWidth="1"/>
    <col min="9249" max="9251" width="12.140625" style="1" customWidth="1"/>
    <col min="9252" max="9252" width="18.140625" style="1" customWidth="1"/>
    <col min="9253" max="9253" width="12.140625" style="1" customWidth="1"/>
    <col min="9254" max="9254" width="22" style="1" customWidth="1"/>
    <col min="9255" max="9255" width="15.85546875" style="1" customWidth="1"/>
    <col min="9256" max="9256" width="26.7109375" style="1" customWidth="1"/>
    <col min="9257" max="9257" width="16.5703125" style="1" customWidth="1"/>
    <col min="9258" max="9258" width="12.140625" style="1" customWidth="1"/>
    <col min="9259" max="9259" width="19.140625" style="1" customWidth="1"/>
    <col min="9260" max="9260" width="29.85546875" style="1" customWidth="1"/>
    <col min="9261" max="9261" width="19.7109375" style="1" customWidth="1"/>
    <col min="9262" max="9262" width="12.140625" style="1" customWidth="1"/>
    <col min="9263" max="9263" width="21.85546875" style="1" customWidth="1"/>
    <col min="9264" max="9264" width="32.5703125" style="1" customWidth="1"/>
    <col min="9265" max="9265" width="22.42578125" style="1" customWidth="1"/>
    <col min="9266" max="9266" width="12.140625" style="1" customWidth="1"/>
    <col min="9267" max="9267" width="26.5703125" style="1" customWidth="1"/>
    <col min="9268" max="9268" width="21.7109375" style="1" customWidth="1"/>
    <col min="9269" max="9269" width="32.42578125" style="1" customWidth="1"/>
    <col min="9270" max="9270" width="22.28515625" style="1" customWidth="1"/>
    <col min="9271" max="9271" width="12.140625" style="1" customWidth="1"/>
    <col min="9272" max="9272" width="30.140625" style="1" customWidth="1"/>
    <col min="9273" max="9273" width="25.28515625" style="1" customWidth="1"/>
    <col min="9274" max="9274" width="36" style="1" customWidth="1"/>
    <col min="9275" max="9275" width="25.85546875" style="1" customWidth="1"/>
    <col min="9276" max="9276" width="15.85546875" style="1" customWidth="1"/>
    <col min="9277" max="9277" width="26.7109375" style="1" customWidth="1"/>
    <col min="9278" max="9278" width="16.5703125" style="1" customWidth="1"/>
    <col min="9279" max="9472" width="11.42578125" style="1"/>
    <col min="9473" max="9473" width="2.7109375" style="1" customWidth="1"/>
    <col min="9474" max="9474" width="13" style="1" customWidth="1"/>
    <col min="9475" max="9475" width="8.140625" style="1" customWidth="1"/>
    <col min="9476" max="9476" width="23.85546875" style="1" customWidth="1"/>
    <col min="9477" max="9477" width="20.85546875" style="1" customWidth="1"/>
    <col min="9478" max="9478" width="24.5703125" style="1" customWidth="1"/>
    <col min="9479" max="9479" width="23.28515625" style="1" customWidth="1"/>
    <col min="9480" max="9480" width="22" style="1" customWidth="1"/>
    <col min="9481" max="9481" width="29.7109375" style="1" customWidth="1"/>
    <col min="9482" max="9482" width="16.85546875" style="1" customWidth="1"/>
    <col min="9483" max="9483" width="22.85546875" style="1" customWidth="1"/>
    <col min="9484" max="9484" width="20.5703125" style="1" customWidth="1"/>
    <col min="9485" max="9485" width="19.28515625" style="1" customWidth="1"/>
    <col min="9486" max="9486" width="23.85546875" style="1" customWidth="1"/>
    <col min="9487" max="9487" width="22.42578125" style="1" customWidth="1"/>
    <col min="9488" max="9488" width="26.5703125" style="1" customWidth="1"/>
    <col min="9489" max="9489" width="25" style="1" customWidth="1"/>
    <col min="9490" max="9490" width="26.42578125" style="1" customWidth="1"/>
    <col min="9491" max="9491" width="23.85546875" style="1" customWidth="1"/>
    <col min="9492" max="9492" width="30" style="1" customWidth="1"/>
    <col min="9493" max="9493" width="28.5703125" style="1" customWidth="1"/>
    <col min="9494" max="9494" width="20.5703125" style="1" customWidth="1"/>
    <col min="9495" max="9495" width="19.140625" style="1" customWidth="1"/>
    <col min="9496" max="9496" width="15.28515625" style="1" customWidth="1"/>
    <col min="9497" max="9497" width="16.28515625" style="1" customWidth="1"/>
    <col min="9498" max="9498" width="19.85546875" style="1" customWidth="1"/>
    <col min="9499" max="9499" width="24.5703125" style="1" customWidth="1"/>
    <col min="9500" max="9500" width="19.5703125" style="1" customWidth="1"/>
    <col min="9501" max="9501" width="18.28515625" style="1" customWidth="1"/>
    <col min="9502" max="9502" width="23" style="1" customWidth="1"/>
    <col min="9503" max="9503" width="26" style="1" customWidth="1"/>
    <col min="9504" max="9504" width="25.7109375" style="1" customWidth="1"/>
    <col min="9505" max="9507" width="12.140625" style="1" customWidth="1"/>
    <col min="9508" max="9508" width="18.140625" style="1" customWidth="1"/>
    <col min="9509" max="9509" width="12.140625" style="1" customWidth="1"/>
    <col min="9510" max="9510" width="22" style="1" customWidth="1"/>
    <col min="9511" max="9511" width="15.85546875" style="1" customWidth="1"/>
    <col min="9512" max="9512" width="26.7109375" style="1" customWidth="1"/>
    <col min="9513" max="9513" width="16.5703125" style="1" customWidth="1"/>
    <col min="9514" max="9514" width="12.140625" style="1" customWidth="1"/>
    <col min="9515" max="9515" width="19.140625" style="1" customWidth="1"/>
    <col min="9516" max="9516" width="29.85546875" style="1" customWidth="1"/>
    <col min="9517" max="9517" width="19.7109375" style="1" customWidth="1"/>
    <col min="9518" max="9518" width="12.140625" style="1" customWidth="1"/>
    <col min="9519" max="9519" width="21.85546875" style="1" customWidth="1"/>
    <col min="9520" max="9520" width="32.5703125" style="1" customWidth="1"/>
    <col min="9521" max="9521" width="22.42578125" style="1" customWidth="1"/>
    <col min="9522" max="9522" width="12.140625" style="1" customWidth="1"/>
    <col min="9523" max="9523" width="26.5703125" style="1" customWidth="1"/>
    <col min="9524" max="9524" width="21.7109375" style="1" customWidth="1"/>
    <col min="9525" max="9525" width="32.42578125" style="1" customWidth="1"/>
    <col min="9526" max="9526" width="22.28515625" style="1" customWidth="1"/>
    <col min="9527" max="9527" width="12.140625" style="1" customWidth="1"/>
    <col min="9528" max="9528" width="30.140625" style="1" customWidth="1"/>
    <col min="9529" max="9529" width="25.28515625" style="1" customWidth="1"/>
    <col min="9530" max="9530" width="36" style="1" customWidth="1"/>
    <col min="9531" max="9531" width="25.85546875" style="1" customWidth="1"/>
    <col min="9532" max="9532" width="15.85546875" style="1" customWidth="1"/>
    <col min="9533" max="9533" width="26.7109375" style="1" customWidth="1"/>
    <col min="9534" max="9534" width="16.5703125" style="1" customWidth="1"/>
    <col min="9535" max="9728" width="11.42578125" style="1"/>
    <col min="9729" max="9729" width="2.7109375" style="1" customWidth="1"/>
    <col min="9730" max="9730" width="13" style="1" customWidth="1"/>
    <col min="9731" max="9731" width="8.140625" style="1" customWidth="1"/>
    <col min="9732" max="9732" width="23.85546875" style="1" customWidth="1"/>
    <col min="9733" max="9733" width="20.85546875" style="1" customWidth="1"/>
    <col min="9734" max="9734" width="24.5703125" style="1" customWidth="1"/>
    <col min="9735" max="9735" width="23.28515625" style="1" customWidth="1"/>
    <col min="9736" max="9736" width="22" style="1" customWidth="1"/>
    <col min="9737" max="9737" width="29.7109375" style="1" customWidth="1"/>
    <col min="9738" max="9738" width="16.85546875" style="1" customWidth="1"/>
    <col min="9739" max="9739" width="22.85546875" style="1" customWidth="1"/>
    <col min="9740" max="9740" width="20.5703125" style="1" customWidth="1"/>
    <col min="9741" max="9741" width="19.28515625" style="1" customWidth="1"/>
    <col min="9742" max="9742" width="23.85546875" style="1" customWidth="1"/>
    <col min="9743" max="9743" width="22.42578125" style="1" customWidth="1"/>
    <col min="9744" max="9744" width="26.5703125" style="1" customWidth="1"/>
    <col min="9745" max="9745" width="25" style="1" customWidth="1"/>
    <col min="9746" max="9746" width="26.42578125" style="1" customWidth="1"/>
    <col min="9747" max="9747" width="23.85546875" style="1" customWidth="1"/>
    <col min="9748" max="9748" width="30" style="1" customWidth="1"/>
    <col min="9749" max="9749" width="28.5703125" style="1" customWidth="1"/>
    <col min="9750" max="9750" width="20.5703125" style="1" customWidth="1"/>
    <col min="9751" max="9751" width="19.140625" style="1" customWidth="1"/>
    <col min="9752" max="9752" width="15.28515625" style="1" customWidth="1"/>
    <col min="9753" max="9753" width="16.28515625" style="1" customWidth="1"/>
    <col min="9754" max="9754" width="19.85546875" style="1" customWidth="1"/>
    <col min="9755" max="9755" width="24.5703125" style="1" customWidth="1"/>
    <col min="9756" max="9756" width="19.5703125" style="1" customWidth="1"/>
    <col min="9757" max="9757" width="18.28515625" style="1" customWidth="1"/>
    <col min="9758" max="9758" width="23" style="1" customWidth="1"/>
    <col min="9759" max="9759" width="26" style="1" customWidth="1"/>
    <col min="9760" max="9760" width="25.7109375" style="1" customWidth="1"/>
    <col min="9761" max="9763" width="12.140625" style="1" customWidth="1"/>
    <col min="9764" max="9764" width="18.140625" style="1" customWidth="1"/>
    <col min="9765" max="9765" width="12.140625" style="1" customWidth="1"/>
    <col min="9766" max="9766" width="22" style="1" customWidth="1"/>
    <col min="9767" max="9767" width="15.85546875" style="1" customWidth="1"/>
    <col min="9768" max="9768" width="26.7109375" style="1" customWidth="1"/>
    <col min="9769" max="9769" width="16.5703125" style="1" customWidth="1"/>
    <col min="9770" max="9770" width="12.140625" style="1" customWidth="1"/>
    <col min="9771" max="9771" width="19.140625" style="1" customWidth="1"/>
    <col min="9772" max="9772" width="29.85546875" style="1" customWidth="1"/>
    <col min="9773" max="9773" width="19.7109375" style="1" customWidth="1"/>
    <col min="9774" max="9774" width="12.140625" style="1" customWidth="1"/>
    <col min="9775" max="9775" width="21.85546875" style="1" customWidth="1"/>
    <col min="9776" max="9776" width="32.5703125" style="1" customWidth="1"/>
    <col min="9777" max="9777" width="22.42578125" style="1" customWidth="1"/>
    <col min="9778" max="9778" width="12.140625" style="1" customWidth="1"/>
    <col min="9779" max="9779" width="26.5703125" style="1" customWidth="1"/>
    <col min="9780" max="9780" width="21.7109375" style="1" customWidth="1"/>
    <col min="9781" max="9781" width="32.42578125" style="1" customWidth="1"/>
    <col min="9782" max="9782" width="22.28515625" style="1" customWidth="1"/>
    <col min="9783" max="9783" width="12.140625" style="1" customWidth="1"/>
    <col min="9784" max="9784" width="30.140625" style="1" customWidth="1"/>
    <col min="9785" max="9785" width="25.28515625" style="1" customWidth="1"/>
    <col min="9786" max="9786" width="36" style="1" customWidth="1"/>
    <col min="9787" max="9787" width="25.85546875" style="1" customWidth="1"/>
    <col min="9788" max="9788" width="15.85546875" style="1" customWidth="1"/>
    <col min="9789" max="9789" width="26.7109375" style="1" customWidth="1"/>
    <col min="9790" max="9790" width="16.5703125" style="1" customWidth="1"/>
    <col min="9791" max="9984" width="11.42578125" style="1"/>
    <col min="9985" max="9985" width="2.7109375" style="1" customWidth="1"/>
    <col min="9986" max="9986" width="13" style="1" customWidth="1"/>
    <col min="9987" max="9987" width="8.140625" style="1" customWidth="1"/>
    <col min="9988" max="9988" width="23.85546875" style="1" customWidth="1"/>
    <col min="9989" max="9989" width="20.85546875" style="1" customWidth="1"/>
    <col min="9990" max="9990" width="24.5703125" style="1" customWidth="1"/>
    <col min="9991" max="9991" width="23.28515625" style="1" customWidth="1"/>
    <col min="9992" max="9992" width="22" style="1" customWidth="1"/>
    <col min="9993" max="9993" width="29.7109375" style="1" customWidth="1"/>
    <col min="9994" max="9994" width="16.85546875" style="1" customWidth="1"/>
    <col min="9995" max="9995" width="22.85546875" style="1" customWidth="1"/>
    <col min="9996" max="9996" width="20.5703125" style="1" customWidth="1"/>
    <col min="9997" max="9997" width="19.28515625" style="1" customWidth="1"/>
    <col min="9998" max="9998" width="23.85546875" style="1" customWidth="1"/>
    <col min="9999" max="9999" width="22.42578125" style="1" customWidth="1"/>
    <col min="10000" max="10000" width="26.5703125" style="1" customWidth="1"/>
    <col min="10001" max="10001" width="25" style="1" customWidth="1"/>
    <col min="10002" max="10002" width="26.42578125" style="1" customWidth="1"/>
    <col min="10003" max="10003" width="23.85546875" style="1" customWidth="1"/>
    <col min="10004" max="10004" width="30" style="1" customWidth="1"/>
    <col min="10005" max="10005" width="28.5703125" style="1" customWidth="1"/>
    <col min="10006" max="10006" width="20.5703125" style="1" customWidth="1"/>
    <col min="10007" max="10007" width="19.140625" style="1" customWidth="1"/>
    <col min="10008" max="10008" width="15.28515625" style="1" customWidth="1"/>
    <col min="10009" max="10009" width="16.28515625" style="1" customWidth="1"/>
    <col min="10010" max="10010" width="19.85546875" style="1" customWidth="1"/>
    <col min="10011" max="10011" width="24.5703125" style="1" customWidth="1"/>
    <col min="10012" max="10012" width="19.5703125" style="1" customWidth="1"/>
    <col min="10013" max="10013" width="18.28515625" style="1" customWidth="1"/>
    <col min="10014" max="10014" width="23" style="1" customWidth="1"/>
    <col min="10015" max="10015" width="26" style="1" customWidth="1"/>
    <col min="10016" max="10016" width="25.7109375" style="1" customWidth="1"/>
    <col min="10017" max="10019" width="12.140625" style="1" customWidth="1"/>
    <col min="10020" max="10020" width="18.140625" style="1" customWidth="1"/>
    <col min="10021" max="10021" width="12.140625" style="1" customWidth="1"/>
    <col min="10022" max="10022" width="22" style="1" customWidth="1"/>
    <col min="10023" max="10023" width="15.85546875" style="1" customWidth="1"/>
    <col min="10024" max="10024" width="26.7109375" style="1" customWidth="1"/>
    <col min="10025" max="10025" width="16.5703125" style="1" customWidth="1"/>
    <col min="10026" max="10026" width="12.140625" style="1" customWidth="1"/>
    <col min="10027" max="10027" width="19.140625" style="1" customWidth="1"/>
    <col min="10028" max="10028" width="29.85546875" style="1" customWidth="1"/>
    <col min="10029" max="10029" width="19.7109375" style="1" customWidth="1"/>
    <col min="10030" max="10030" width="12.140625" style="1" customWidth="1"/>
    <col min="10031" max="10031" width="21.85546875" style="1" customWidth="1"/>
    <col min="10032" max="10032" width="32.5703125" style="1" customWidth="1"/>
    <col min="10033" max="10033" width="22.42578125" style="1" customWidth="1"/>
    <col min="10034" max="10034" width="12.140625" style="1" customWidth="1"/>
    <col min="10035" max="10035" width="26.5703125" style="1" customWidth="1"/>
    <col min="10036" max="10036" width="21.7109375" style="1" customWidth="1"/>
    <col min="10037" max="10037" width="32.42578125" style="1" customWidth="1"/>
    <col min="10038" max="10038" width="22.28515625" style="1" customWidth="1"/>
    <col min="10039" max="10039" width="12.140625" style="1" customWidth="1"/>
    <col min="10040" max="10040" width="30.140625" style="1" customWidth="1"/>
    <col min="10041" max="10041" width="25.28515625" style="1" customWidth="1"/>
    <col min="10042" max="10042" width="36" style="1" customWidth="1"/>
    <col min="10043" max="10043" width="25.85546875" style="1" customWidth="1"/>
    <col min="10044" max="10044" width="15.85546875" style="1" customWidth="1"/>
    <col min="10045" max="10045" width="26.7109375" style="1" customWidth="1"/>
    <col min="10046" max="10046" width="16.5703125" style="1" customWidth="1"/>
    <col min="10047" max="10240" width="11.42578125" style="1"/>
    <col min="10241" max="10241" width="2.7109375" style="1" customWidth="1"/>
    <col min="10242" max="10242" width="13" style="1" customWidth="1"/>
    <col min="10243" max="10243" width="8.140625" style="1" customWidth="1"/>
    <col min="10244" max="10244" width="23.85546875" style="1" customWidth="1"/>
    <col min="10245" max="10245" width="20.85546875" style="1" customWidth="1"/>
    <col min="10246" max="10246" width="24.5703125" style="1" customWidth="1"/>
    <col min="10247" max="10247" width="23.28515625" style="1" customWidth="1"/>
    <col min="10248" max="10248" width="22" style="1" customWidth="1"/>
    <col min="10249" max="10249" width="29.7109375" style="1" customWidth="1"/>
    <col min="10250" max="10250" width="16.85546875" style="1" customWidth="1"/>
    <col min="10251" max="10251" width="22.85546875" style="1" customWidth="1"/>
    <col min="10252" max="10252" width="20.5703125" style="1" customWidth="1"/>
    <col min="10253" max="10253" width="19.28515625" style="1" customWidth="1"/>
    <col min="10254" max="10254" width="23.85546875" style="1" customWidth="1"/>
    <col min="10255" max="10255" width="22.42578125" style="1" customWidth="1"/>
    <col min="10256" max="10256" width="26.5703125" style="1" customWidth="1"/>
    <col min="10257" max="10257" width="25" style="1" customWidth="1"/>
    <col min="10258" max="10258" width="26.42578125" style="1" customWidth="1"/>
    <col min="10259" max="10259" width="23.85546875" style="1" customWidth="1"/>
    <col min="10260" max="10260" width="30" style="1" customWidth="1"/>
    <col min="10261" max="10261" width="28.5703125" style="1" customWidth="1"/>
    <col min="10262" max="10262" width="20.5703125" style="1" customWidth="1"/>
    <col min="10263" max="10263" width="19.140625" style="1" customWidth="1"/>
    <col min="10264" max="10264" width="15.28515625" style="1" customWidth="1"/>
    <col min="10265" max="10265" width="16.28515625" style="1" customWidth="1"/>
    <col min="10266" max="10266" width="19.85546875" style="1" customWidth="1"/>
    <col min="10267" max="10267" width="24.5703125" style="1" customWidth="1"/>
    <col min="10268" max="10268" width="19.5703125" style="1" customWidth="1"/>
    <col min="10269" max="10269" width="18.28515625" style="1" customWidth="1"/>
    <col min="10270" max="10270" width="23" style="1" customWidth="1"/>
    <col min="10271" max="10271" width="26" style="1" customWidth="1"/>
    <col min="10272" max="10272" width="25.7109375" style="1" customWidth="1"/>
    <col min="10273" max="10275" width="12.140625" style="1" customWidth="1"/>
    <col min="10276" max="10276" width="18.140625" style="1" customWidth="1"/>
    <col min="10277" max="10277" width="12.140625" style="1" customWidth="1"/>
    <col min="10278" max="10278" width="22" style="1" customWidth="1"/>
    <col min="10279" max="10279" width="15.85546875" style="1" customWidth="1"/>
    <col min="10280" max="10280" width="26.7109375" style="1" customWidth="1"/>
    <col min="10281" max="10281" width="16.5703125" style="1" customWidth="1"/>
    <col min="10282" max="10282" width="12.140625" style="1" customWidth="1"/>
    <col min="10283" max="10283" width="19.140625" style="1" customWidth="1"/>
    <col min="10284" max="10284" width="29.85546875" style="1" customWidth="1"/>
    <col min="10285" max="10285" width="19.7109375" style="1" customWidth="1"/>
    <col min="10286" max="10286" width="12.140625" style="1" customWidth="1"/>
    <col min="10287" max="10287" width="21.85546875" style="1" customWidth="1"/>
    <col min="10288" max="10288" width="32.5703125" style="1" customWidth="1"/>
    <col min="10289" max="10289" width="22.42578125" style="1" customWidth="1"/>
    <col min="10290" max="10290" width="12.140625" style="1" customWidth="1"/>
    <col min="10291" max="10291" width="26.5703125" style="1" customWidth="1"/>
    <col min="10292" max="10292" width="21.7109375" style="1" customWidth="1"/>
    <col min="10293" max="10293" width="32.42578125" style="1" customWidth="1"/>
    <col min="10294" max="10294" width="22.28515625" style="1" customWidth="1"/>
    <col min="10295" max="10295" width="12.140625" style="1" customWidth="1"/>
    <col min="10296" max="10296" width="30.140625" style="1" customWidth="1"/>
    <col min="10297" max="10297" width="25.28515625" style="1" customWidth="1"/>
    <col min="10298" max="10298" width="36" style="1" customWidth="1"/>
    <col min="10299" max="10299" width="25.85546875" style="1" customWidth="1"/>
    <col min="10300" max="10300" width="15.85546875" style="1" customWidth="1"/>
    <col min="10301" max="10301" width="26.7109375" style="1" customWidth="1"/>
    <col min="10302" max="10302" width="16.5703125" style="1" customWidth="1"/>
    <col min="10303" max="10496" width="11.42578125" style="1"/>
    <col min="10497" max="10497" width="2.7109375" style="1" customWidth="1"/>
    <col min="10498" max="10498" width="13" style="1" customWidth="1"/>
    <col min="10499" max="10499" width="8.140625" style="1" customWidth="1"/>
    <col min="10500" max="10500" width="23.85546875" style="1" customWidth="1"/>
    <col min="10501" max="10501" width="20.85546875" style="1" customWidth="1"/>
    <col min="10502" max="10502" width="24.5703125" style="1" customWidth="1"/>
    <col min="10503" max="10503" width="23.28515625" style="1" customWidth="1"/>
    <col min="10504" max="10504" width="22" style="1" customWidth="1"/>
    <col min="10505" max="10505" width="29.7109375" style="1" customWidth="1"/>
    <col min="10506" max="10506" width="16.85546875" style="1" customWidth="1"/>
    <col min="10507" max="10507" width="22.85546875" style="1" customWidth="1"/>
    <col min="10508" max="10508" width="20.5703125" style="1" customWidth="1"/>
    <col min="10509" max="10509" width="19.28515625" style="1" customWidth="1"/>
    <col min="10510" max="10510" width="23.85546875" style="1" customWidth="1"/>
    <col min="10511" max="10511" width="22.42578125" style="1" customWidth="1"/>
    <col min="10512" max="10512" width="26.5703125" style="1" customWidth="1"/>
    <col min="10513" max="10513" width="25" style="1" customWidth="1"/>
    <col min="10514" max="10514" width="26.42578125" style="1" customWidth="1"/>
    <col min="10515" max="10515" width="23.85546875" style="1" customWidth="1"/>
    <col min="10516" max="10516" width="30" style="1" customWidth="1"/>
    <col min="10517" max="10517" width="28.5703125" style="1" customWidth="1"/>
    <col min="10518" max="10518" width="20.5703125" style="1" customWidth="1"/>
    <col min="10519" max="10519" width="19.140625" style="1" customWidth="1"/>
    <col min="10520" max="10520" width="15.28515625" style="1" customWidth="1"/>
    <col min="10521" max="10521" width="16.28515625" style="1" customWidth="1"/>
    <col min="10522" max="10522" width="19.85546875" style="1" customWidth="1"/>
    <col min="10523" max="10523" width="24.5703125" style="1" customWidth="1"/>
    <col min="10524" max="10524" width="19.5703125" style="1" customWidth="1"/>
    <col min="10525" max="10525" width="18.28515625" style="1" customWidth="1"/>
    <col min="10526" max="10526" width="23" style="1" customWidth="1"/>
    <col min="10527" max="10527" width="26" style="1" customWidth="1"/>
    <col min="10528" max="10528" width="25.7109375" style="1" customWidth="1"/>
    <col min="10529" max="10531" width="12.140625" style="1" customWidth="1"/>
    <col min="10532" max="10532" width="18.140625" style="1" customWidth="1"/>
    <col min="10533" max="10533" width="12.140625" style="1" customWidth="1"/>
    <col min="10534" max="10534" width="22" style="1" customWidth="1"/>
    <col min="10535" max="10535" width="15.85546875" style="1" customWidth="1"/>
    <col min="10536" max="10536" width="26.7109375" style="1" customWidth="1"/>
    <col min="10537" max="10537" width="16.5703125" style="1" customWidth="1"/>
    <col min="10538" max="10538" width="12.140625" style="1" customWidth="1"/>
    <col min="10539" max="10539" width="19.140625" style="1" customWidth="1"/>
    <col min="10540" max="10540" width="29.85546875" style="1" customWidth="1"/>
    <col min="10541" max="10541" width="19.7109375" style="1" customWidth="1"/>
    <col min="10542" max="10542" width="12.140625" style="1" customWidth="1"/>
    <col min="10543" max="10543" width="21.85546875" style="1" customWidth="1"/>
    <col min="10544" max="10544" width="32.5703125" style="1" customWidth="1"/>
    <col min="10545" max="10545" width="22.42578125" style="1" customWidth="1"/>
    <col min="10546" max="10546" width="12.140625" style="1" customWidth="1"/>
    <col min="10547" max="10547" width="26.5703125" style="1" customWidth="1"/>
    <col min="10548" max="10548" width="21.7109375" style="1" customWidth="1"/>
    <col min="10549" max="10549" width="32.42578125" style="1" customWidth="1"/>
    <col min="10550" max="10550" width="22.28515625" style="1" customWidth="1"/>
    <col min="10551" max="10551" width="12.140625" style="1" customWidth="1"/>
    <col min="10552" max="10552" width="30.140625" style="1" customWidth="1"/>
    <col min="10553" max="10553" width="25.28515625" style="1" customWidth="1"/>
    <col min="10554" max="10554" width="36" style="1" customWidth="1"/>
    <col min="10555" max="10555" width="25.85546875" style="1" customWidth="1"/>
    <col min="10556" max="10556" width="15.85546875" style="1" customWidth="1"/>
    <col min="10557" max="10557" width="26.7109375" style="1" customWidth="1"/>
    <col min="10558" max="10558" width="16.5703125" style="1" customWidth="1"/>
    <col min="10559" max="10752" width="11.42578125" style="1"/>
    <col min="10753" max="10753" width="2.7109375" style="1" customWidth="1"/>
    <col min="10754" max="10754" width="13" style="1" customWidth="1"/>
    <col min="10755" max="10755" width="8.140625" style="1" customWidth="1"/>
    <col min="10756" max="10756" width="23.85546875" style="1" customWidth="1"/>
    <col min="10757" max="10757" width="20.85546875" style="1" customWidth="1"/>
    <col min="10758" max="10758" width="24.5703125" style="1" customWidth="1"/>
    <col min="10759" max="10759" width="23.28515625" style="1" customWidth="1"/>
    <col min="10760" max="10760" width="22" style="1" customWidth="1"/>
    <col min="10761" max="10761" width="29.7109375" style="1" customWidth="1"/>
    <col min="10762" max="10762" width="16.85546875" style="1" customWidth="1"/>
    <col min="10763" max="10763" width="22.85546875" style="1" customWidth="1"/>
    <col min="10764" max="10764" width="20.5703125" style="1" customWidth="1"/>
    <col min="10765" max="10765" width="19.28515625" style="1" customWidth="1"/>
    <col min="10766" max="10766" width="23.85546875" style="1" customWidth="1"/>
    <col min="10767" max="10767" width="22.42578125" style="1" customWidth="1"/>
    <col min="10768" max="10768" width="26.5703125" style="1" customWidth="1"/>
    <col min="10769" max="10769" width="25" style="1" customWidth="1"/>
    <col min="10770" max="10770" width="26.42578125" style="1" customWidth="1"/>
    <col min="10771" max="10771" width="23.85546875" style="1" customWidth="1"/>
    <col min="10772" max="10772" width="30" style="1" customWidth="1"/>
    <col min="10773" max="10773" width="28.5703125" style="1" customWidth="1"/>
    <col min="10774" max="10774" width="20.5703125" style="1" customWidth="1"/>
    <col min="10775" max="10775" width="19.140625" style="1" customWidth="1"/>
    <col min="10776" max="10776" width="15.28515625" style="1" customWidth="1"/>
    <col min="10777" max="10777" width="16.28515625" style="1" customWidth="1"/>
    <col min="10778" max="10778" width="19.85546875" style="1" customWidth="1"/>
    <col min="10779" max="10779" width="24.5703125" style="1" customWidth="1"/>
    <col min="10780" max="10780" width="19.5703125" style="1" customWidth="1"/>
    <col min="10781" max="10781" width="18.28515625" style="1" customWidth="1"/>
    <col min="10782" max="10782" width="23" style="1" customWidth="1"/>
    <col min="10783" max="10783" width="26" style="1" customWidth="1"/>
    <col min="10784" max="10784" width="25.7109375" style="1" customWidth="1"/>
    <col min="10785" max="10787" width="12.140625" style="1" customWidth="1"/>
    <col min="10788" max="10788" width="18.140625" style="1" customWidth="1"/>
    <col min="10789" max="10789" width="12.140625" style="1" customWidth="1"/>
    <col min="10790" max="10790" width="22" style="1" customWidth="1"/>
    <col min="10791" max="10791" width="15.85546875" style="1" customWidth="1"/>
    <col min="10792" max="10792" width="26.7109375" style="1" customWidth="1"/>
    <col min="10793" max="10793" width="16.5703125" style="1" customWidth="1"/>
    <col min="10794" max="10794" width="12.140625" style="1" customWidth="1"/>
    <col min="10795" max="10795" width="19.140625" style="1" customWidth="1"/>
    <col min="10796" max="10796" width="29.85546875" style="1" customWidth="1"/>
    <col min="10797" max="10797" width="19.7109375" style="1" customWidth="1"/>
    <col min="10798" max="10798" width="12.140625" style="1" customWidth="1"/>
    <col min="10799" max="10799" width="21.85546875" style="1" customWidth="1"/>
    <col min="10800" max="10800" width="32.5703125" style="1" customWidth="1"/>
    <col min="10801" max="10801" width="22.42578125" style="1" customWidth="1"/>
    <col min="10802" max="10802" width="12.140625" style="1" customWidth="1"/>
    <col min="10803" max="10803" width="26.5703125" style="1" customWidth="1"/>
    <col min="10804" max="10804" width="21.7109375" style="1" customWidth="1"/>
    <col min="10805" max="10805" width="32.42578125" style="1" customWidth="1"/>
    <col min="10806" max="10806" width="22.28515625" style="1" customWidth="1"/>
    <col min="10807" max="10807" width="12.140625" style="1" customWidth="1"/>
    <col min="10808" max="10808" width="30.140625" style="1" customWidth="1"/>
    <col min="10809" max="10809" width="25.28515625" style="1" customWidth="1"/>
    <col min="10810" max="10810" width="36" style="1" customWidth="1"/>
    <col min="10811" max="10811" width="25.85546875" style="1" customWidth="1"/>
    <col min="10812" max="10812" width="15.85546875" style="1" customWidth="1"/>
    <col min="10813" max="10813" width="26.7109375" style="1" customWidth="1"/>
    <col min="10814" max="10814" width="16.5703125" style="1" customWidth="1"/>
    <col min="10815" max="11008" width="11.42578125" style="1"/>
    <col min="11009" max="11009" width="2.7109375" style="1" customWidth="1"/>
    <col min="11010" max="11010" width="13" style="1" customWidth="1"/>
    <col min="11011" max="11011" width="8.140625" style="1" customWidth="1"/>
    <col min="11012" max="11012" width="23.85546875" style="1" customWidth="1"/>
    <col min="11013" max="11013" width="20.85546875" style="1" customWidth="1"/>
    <col min="11014" max="11014" width="24.5703125" style="1" customWidth="1"/>
    <col min="11015" max="11015" width="23.28515625" style="1" customWidth="1"/>
    <col min="11016" max="11016" width="22" style="1" customWidth="1"/>
    <col min="11017" max="11017" width="29.7109375" style="1" customWidth="1"/>
    <col min="11018" max="11018" width="16.85546875" style="1" customWidth="1"/>
    <col min="11019" max="11019" width="22.85546875" style="1" customWidth="1"/>
    <col min="11020" max="11020" width="20.5703125" style="1" customWidth="1"/>
    <col min="11021" max="11021" width="19.28515625" style="1" customWidth="1"/>
    <col min="11022" max="11022" width="23.85546875" style="1" customWidth="1"/>
    <col min="11023" max="11023" width="22.42578125" style="1" customWidth="1"/>
    <col min="11024" max="11024" width="26.5703125" style="1" customWidth="1"/>
    <col min="11025" max="11025" width="25" style="1" customWidth="1"/>
    <col min="11026" max="11026" width="26.42578125" style="1" customWidth="1"/>
    <col min="11027" max="11027" width="23.85546875" style="1" customWidth="1"/>
    <col min="11028" max="11028" width="30" style="1" customWidth="1"/>
    <col min="11029" max="11029" width="28.5703125" style="1" customWidth="1"/>
    <col min="11030" max="11030" width="20.5703125" style="1" customWidth="1"/>
    <col min="11031" max="11031" width="19.140625" style="1" customWidth="1"/>
    <col min="11032" max="11032" width="15.28515625" style="1" customWidth="1"/>
    <col min="11033" max="11033" width="16.28515625" style="1" customWidth="1"/>
    <col min="11034" max="11034" width="19.85546875" style="1" customWidth="1"/>
    <col min="11035" max="11035" width="24.5703125" style="1" customWidth="1"/>
    <col min="11036" max="11036" width="19.5703125" style="1" customWidth="1"/>
    <col min="11037" max="11037" width="18.28515625" style="1" customWidth="1"/>
    <col min="11038" max="11038" width="23" style="1" customWidth="1"/>
    <col min="11039" max="11039" width="26" style="1" customWidth="1"/>
    <col min="11040" max="11040" width="25.7109375" style="1" customWidth="1"/>
    <col min="11041" max="11043" width="12.140625" style="1" customWidth="1"/>
    <col min="11044" max="11044" width="18.140625" style="1" customWidth="1"/>
    <col min="11045" max="11045" width="12.140625" style="1" customWidth="1"/>
    <col min="11046" max="11046" width="22" style="1" customWidth="1"/>
    <col min="11047" max="11047" width="15.85546875" style="1" customWidth="1"/>
    <col min="11048" max="11048" width="26.7109375" style="1" customWidth="1"/>
    <col min="11049" max="11049" width="16.5703125" style="1" customWidth="1"/>
    <col min="11050" max="11050" width="12.140625" style="1" customWidth="1"/>
    <col min="11051" max="11051" width="19.140625" style="1" customWidth="1"/>
    <col min="11052" max="11052" width="29.85546875" style="1" customWidth="1"/>
    <col min="11053" max="11053" width="19.7109375" style="1" customWidth="1"/>
    <col min="11054" max="11054" width="12.140625" style="1" customWidth="1"/>
    <col min="11055" max="11055" width="21.85546875" style="1" customWidth="1"/>
    <col min="11056" max="11056" width="32.5703125" style="1" customWidth="1"/>
    <col min="11057" max="11057" width="22.42578125" style="1" customWidth="1"/>
    <col min="11058" max="11058" width="12.140625" style="1" customWidth="1"/>
    <col min="11059" max="11059" width="26.5703125" style="1" customWidth="1"/>
    <col min="11060" max="11060" width="21.7109375" style="1" customWidth="1"/>
    <col min="11061" max="11061" width="32.42578125" style="1" customWidth="1"/>
    <col min="11062" max="11062" width="22.28515625" style="1" customWidth="1"/>
    <col min="11063" max="11063" width="12.140625" style="1" customWidth="1"/>
    <col min="11064" max="11064" width="30.140625" style="1" customWidth="1"/>
    <col min="11065" max="11065" width="25.28515625" style="1" customWidth="1"/>
    <col min="11066" max="11066" width="36" style="1" customWidth="1"/>
    <col min="11067" max="11067" width="25.85546875" style="1" customWidth="1"/>
    <col min="11068" max="11068" width="15.85546875" style="1" customWidth="1"/>
    <col min="11069" max="11069" width="26.7109375" style="1" customWidth="1"/>
    <col min="11070" max="11070" width="16.5703125" style="1" customWidth="1"/>
    <col min="11071" max="11264" width="11.42578125" style="1"/>
    <col min="11265" max="11265" width="2.7109375" style="1" customWidth="1"/>
    <col min="11266" max="11266" width="13" style="1" customWidth="1"/>
    <col min="11267" max="11267" width="8.140625" style="1" customWidth="1"/>
    <col min="11268" max="11268" width="23.85546875" style="1" customWidth="1"/>
    <col min="11269" max="11269" width="20.85546875" style="1" customWidth="1"/>
    <col min="11270" max="11270" width="24.5703125" style="1" customWidth="1"/>
    <col min="11271" max="11271" width="23.28515625" style="1" customWidth="1"/>
    <col min="11272" max="11272" width="22" style="1" customWidth="1"/>
    <col min="11273" max="11273" width="29.7109375" style="1" customWidth="1"/>
    <col min="11274" max="11274" width="16.85546875" style="1" customWidth="1"/>
    <col min="11275" max="11275" width="22.85546875" style="1" customWidth="1"/>
    <col min="11276" max="11276" width="20.5703125" style="1" customWidth="1"/>
    <col min="11277" max="11277" width="19.28515625" style="1" customWidth="1"/>
    <col min="11278" max="11278" width="23.85546875" style="1" customWidth="1"/>
    <col min="11279" max="11279" width="22.42578125" style="1" customWidth="1"/>
    <col min="11280" max="11280" width="26.5703125" style="1" customWidth="1"/>
    <col min="11281" max="11281" width="25" style="1" customWidth="1"/>
    <col min="11282" max="11282" width="26.42578125" style="1" customWidth="1"/>
    <col min="11283" max="11283" width="23.85546875" style="1" customWidth="1"/>
    <col min="11284" max="11284" width="30" style="1" customWidth="1"/>
    <col min="11285" max="11285" width="28.5703125" style="1" customWidth="1"/>
    <col min="11286" max="11286" width="20.5703125" style="1" customWidth="1"/>
    <col min="11287" max="11287" width="19.140625" style="1" customWidth="1"/>
    <col min="11288" max="11288" width="15.28515625" style="1" customWidth="1"/>
    <col min="11289" max="11289" width="16.28515625" style="1" customWidth="1"/>
    <col min="11290" max="11290" width="19.85546875" style="1" customWidth="1"/>
    <col min="11291" max="11291" width="24.5703125" style="1" customWidth="1"/>
    <col min="11292" max="11292" width="19.5703125" style="1" customWidth="1"/>
    <col min="11293" max="11293" width="18.28515625" style="1" customWidth="1"/>
    <col min="11294" max="11294" width="23" style="1" customWidth="1"/>
    <col min="11295" max="11295" width="26" style="1" customWidth="1"/>
    <col min="11296" max="11296" width="25.7109375" style="1" customWidth="1"/>
    <col min="11297" max="11299" width="12.140625" style="1" customWidth="1"/>
    <col min="11300" max="11300" width="18.140625" style="1" customWidth="1"/>
    <col min="11301" max="11301" width="12.140625" style="1" customWidth="1"/>
    <col min="11302" max="11302" width="22" style="1" customWidth="1"/>
    <col min="11303" max="11303" width="15.85546875" style="1" customWidth="1"/>
    <col min="11304" max="11304" width="26.7109375" style="1" customWidth="1"/>
    <col min="11305" max="11305" width="16.5703125" style="1" customWidth="1"/>
    <col min="11306" max="11306" width="12.140625" style="1" customWidth="1"/>
    <col min="11307" max="11307" width="19.140625" style="1" customWidth="1"/>
    <col min="11308" max="11308" width="29.85546875" style="1" customWidth="1"/>
    <col min="11309" max="11309" width="19.7109375" style="1" customWidth="1"/>
    <col min="11310" max="11310" width="12.140625" style="1" customWidth="1"/>
    <col min="11311" max="11311" width="21.85546875" style="1" customWidth="1"/>
    <col min="11312" max="11312" width="32.5703125" style="1" customWidth="1"/>
    <col min="11313" max="11313" width="22.42578125" style="1" customWidth="1"/>
    <col min="11314" max="11314" width="12.140625" style="1" customWidth="1"/>
    <col min="11315" max="11315" width="26.5703125" style="1" customWidth="1"/>
    <col min="11316" max="11316" width="21.7109375" style="1" customWidth="1"/>
    <col min="11317" max="11317" width="32.42578125" style="1" customWidth="1"/>
    <col min="11318" max="11318" width="22.28515625" style="1" customWidth="1"/>
    <col min="11319" max="11319" width="12.140625" style="1" customWidth="1"/>
    <col min="11320" max="11320" width="30.140625" style="1" customWidth="1"/>
    <col min="11321" max="11321" width="25.28515625" style="1" customWidth="1"/>
    <col min="11322" max="11322" width="36" style="1" customWidth="1"/>
    <col min="11323" max="11323" width="25.85546875" style="1" customWidth="1"/>
    <col min="11324" max="11324" width="15.85546875" style="1" customWidth="1"/>
    <col min="11325" max="11325" width="26.7109375" style="1" customWidth="1"/>
    <col min="11326" max="11326" width="16.5703125" style="1" customWidth="1"/>
    <col min="11327" max="11520" width="11.42578125" style="1"/>
    <col min="11521" max="11521" width="2.7109375" style="1" customWidth="1"/>
    <col min="11522" max="11522" width="13" style="1" customWidth="1"/>
    <col min="11523" max="11523" width="8.140625" style="1" customWidth="1"/>
    <col min="11524" max="11524" width="23.85546875" style="1" customWidth="1"/>
    <col min="11525" max="11525" width="20.85546875" style="1" customWidth="1"/>
    <col min="11526" max="11526" width="24.5703125" style="1" customWidth="1"/>
    <col min="11527" max="11527" width="23.28515625" style="1" customWidth="1"/>
    <col min="11528" max="11528" width="22" style="1" customWidth="1"/>
    <col min="11529" max="11529" width="29.7109375" style="1" customWidth="1"/>
    <col min="11530" max="11530" width="16.85546875" style="1" customWidth="1"/>
    <col min="11531" max="11531" width="22.85546875" style="1" customWidth="1"/>
    <col min="11532" max="11532" width="20.5703125" style="1" customWidth="1"/>
    <col min="11533" max="11533" width="19.28515625" style="1" customWidth="1"/>
    <col min="11534" max="11534" width="23.85546875" style="1" customWidth="1"/>
    <col min="11535" max="11535" width="22.42578125" style="1" customWidth="1"/>
    <col min="11536" max="11536" width="26.5703125" style="1" customWidth="1"/>
    <col min="11537" max="11537" width="25" style="1" customWidth="1"/>
    <col min="11538" max="11538" width="26.42578125" style="1" customWidth="1"/>
    <col min="11539" max="11539" width="23.85546875" style="1" customWidth="1"/>
    <col min="11540" max="11540" width="30" style="1" customWidth="1"/>
    <col min="11541" max="11541" width="28.5703125" style="1" customWidth="1"/>
    <col min="11542" max="11542" width="20.5703125" style="1" customWidth="1"/>
    <col min="11543" max="11543" width="19.140625" style="1" customWidth="1"/>
    <col min="11544" max="11544" width="15.28515625" style="1" customWidth="1"/>
    <col min="11545" max="11545" width="16.28515625" style="1" customWidth="1"/>
    <col min="11546" max="11546" width="19.85546875" style="1" customWidth="1"/>
    <col min="11547" max="11547" width="24.5703125" style="1" customWidth="1"/>
    <col min="11548" max="11548" width="19.5703125" style="1" customWidth="1"/>
    <col min="11549" max="11549" width="18.28515625" style="1" customWidth="1"/>
    <col min="11550" max="11550" width="23" style="1" customWidth="1"/>
    <col min="11551" max="11551" width="26" style="1" customWidth="1"/>
    <col min="11552" max="11552" width="25.7109375" style="1" customWidth="1"/>
    <col min="11553" max="11555" width="12.140625" style="1" customWidth="1"/>
    <col min="11556" max="11556" width="18.140625" style="1" customWidth="1"/>
    <col min="11557" max="11557" width="12.140625" style="1" customWidth="1"/>
    <col min="11558" max="11558" width="22" style="1" customWidth="1"/>
    <col min="11559" max="11559" width="15.85546875" style="1" customWidth="1"/>
    <col min="11560" max="11560" width="26.7109375" style="1" customWidth="1"/>
    <col min="11561" max="11561" width="16.5703125" style="1" customWidth="1"/>
    <col min="11562" max="11562" width="12.140625" style="1" customWidth="1"/>
    <col min="11563" max="11563" width="19.140625" style="1" customWidth="1"/>
    <col min="11564" max="11564" width="29.85546875" style="1" customWidth="1"/>
    <col min="11565" max="11565" width="19.7109375" style="1" customWidth="1"/>
    <col min="11566" max="11566" width="12.140625" style="1" customWidth="1"/>
    <col min="11567" max="11567" width="21.85546875" style="1" customWidth="1"/>
    <col min="11568" max="11568" width="32.5703125" style="1" customWidth="1"/>
    <col min="11569" max="11569" width="22.42578125" style="1" customWidth="1"/>
    <col min="11570" max="11570" width="12.140625" style="1" customWidth="1"/>
    <col min="11571" max="11571" width="26.5703125" style="1" customWidth="1"/>
    <col min="11572" max="11572" width="21.7109375" style="1" customWidth="1"/>
    <col min="11573" max="11573" width="32.42578125" style="1" customWidth="1"/>
    <col min="11574" max="11574" width="22.28515625" style="1" customWidth="1"/>
    <col min="11575" max="11575" width="12.140625" style="1" customWidth="1"/>
    <col min="11576" max="11576" width="30.140625" style="1" customWidth="1"/>
    <col min="11577" max="11577" width="25.28515625" style="1" customWidth="1"/>
    <col min="11578" max="11578" width="36" style="1" customWidth="1"/>
    <col min="11579" max="11579" width="25.85546875" style="1" customWidth="1"/>
    <col min="11580" max="11580" width="15.85546875" style="1" customWidth="1"/>
    <col min="11581" max="11581" width="26.7109375" style="1" customWidth="1"/>
    <col min="11582" max="11582" width="16.5703125" style="1" customWidth="1"/>
    <col min="11583" max="11776" width="11.42578125" style="1"/>
    <col min="11777" max="11777" width="2.7109375" style="1" customWidth="1"/>
    <col min="11778" max="11778" width="13" style="1" customWidth="1"/>
    <col min="11779" max="11779" width="8.140625" style="1" customWidth="1"/>
    <col min="11780" max="11780" width="23.85546875" style="1" customWidth="1"/>
    <col min="11781" max="11781" width="20.85546875" style="1" customWidth="1"/>
    <col min="11782" max="11782" width="24.5703125" style="1" customWidth="1"/>
    <col min="11783" max="11783" width="23.28515625" style="1" customWidth="1"/>
    <col min="11784" max="11784" width="22" style="1" customWidth="1"/>
    <col min="11785" max="11785" width="29.7109375" style="1" customWidth="1"/>
    <col min="11786" max="11786" width="16.85546875" style="1" customWidth="1"/>
    <col min="11787" max="11787" width="22.85546875" style="1" customWidth="1"/>
    <col min="11788" max="11788" width="20.5703125" style="1" customWidth="1"/>
    <col min="11789" max="11789" width="19.28515625" style="1" customWidth="1"/>
    <col min="11790" max="11790" width="23.85546875" style="1" customWidth="1"/>
    <col min="11791" max="11791" width="22.42578125" style="1" customWidth="1"/>
    <col min="11792" max="11792" width="26.5703125" style="1" customWidth="1"/>
    <col min="11793" max="11793" width="25" style="1" customWidth="1"/>
    <col min="11794" max="11794" width="26.42578125" style="1" customWidth="1"/>
    <col min="11795" max="11795" width="23.85546875" style="1" customWidth="1"/>
    <col min="11796" max="11796" width="30" style="1" customWidth="1"/>
    <col min="11797" max="11797" width="28.5703125" style="1" customWidth="1"/>
    <col min="11798" max="11798" width="20.5703125" style="1" customWidth="1"/>
    <col min="11799" max="11799" width="19.140625" style="1" customWidth="1"/>
    <col min="11800" max="11800" width="15.28515625" style="1" customWidth="1"/>
    <col min="11801" max="11801" width="16.28515625" style="1" customWidth="1"/>
    <col min="11802" max="11802" width="19.85546875" style="1" customWidth="1"/>
    <col min="11803" max="11803" width="24.5703125" style="1" customWidth="1"/>
    <col min="11804" max="11804" width="19.5703125" style="1" customWidth="1"/>
    <col min="11805" max="11805" width="18.28515625" style="1" customWidth="1"/>
    <col min="11806" max="11806" width="23" style="1" customWidth="1"/>
    <col min="11807" max="11807" width="26" style="1" customWidth="1"/>
    <col min="11808" max="11808" width="25.7109375" style="1" customWidth="1"/>
    <col min="11809" max="11811" width="12.140625" style="1" customWidth="1"/>
    <col min="11812" max="11812" width="18.140625" style="1" customWidth="1"/>
    <col min="11813" max="11813" width="12.140625" style="1" customWidth="1"/>
    <col min="11814" max="11814" width="22" style="1" customWidth="1"/>
    <col min="11815" max="11815" width="15.85546875" style="1" customWidth="1"/>
    <col min="11816" max="11816" width="26.7109375" style="1" customWidth="1"/>
    <col min="11817" max="11817" width="16.5703125" style="1" customWidth="1"/>
    <col min="11818" max="11818" width="12.140625" style="1" customWidth="1"/>
    <col min="11819" max="11819" width="19.140625" style="1" customWidth="1"/>
    <col min="11820" max="11820" width="29.85546875" style="1" customWidth="1"/>
    <col min="11821" max="11821" width="19.7109375" style="1" customWidth="1"/>
    <col min="11822" max="11822" width="12.140625" style="1" customWidth="1"/>
    <col min="11823" max="11823" width="21.85546875" style="1" customWidth="1"/>
    <col min="11824" max="11824" width="32.5703125" style="1" customWidth="1"/>
    <col min="11825" max="11825" width="22.42578125" style="1" customWidth="1"/>
    <col min="11826" max="11826" width="12.140625" style="1" customWidth="1"/>
    <col min="11827" max="11827" width="26.5703125" style="1" customWidth="1"/>
    <col min="11828" max="11828" width="21.7109375" style="1" customWidth="1"/>
    <col min="11829" max="11829" width="32.42578125" style="1" customWidth="1"/>
    <col min="11830" max="11830" width="22.28515625" style="1" customWidth="1"/>
    <col min="11831" max="11831" width="12.140625" style="1" customWidth="1"/>
    <col min="11832" max="11832" width="30.140625" style="1" customWidth="1"/>
    <col min="11833" max="11833" width="25.28515625" style="1" customWidth="1"/>
    <col min="11834" max="11834" width="36" style="1" customWidth="1"/>
    <col min="11835" max="11835" width="25.85546875" style="1" customWidth="1"/>
    <col min="11836" max="11836" width="15.85546875" style="1" customWidth="1"/>
    <col min="11837" max="11837" width="26.7109375" style="1" customWidth="1"/>
    <col min="11838" max="11838" width="16.5703125" style="1" customWidth="1"/>
    <col min="11839" max="12032" width="11.42578125" style="1"/>
    <col min="12033" max="12033" width="2.7109375" style="1" customWidth="1"/>
    <col min="12034" max="12034" width="13" style="1" customWidth="1"/>
    <col min="12035" max="12035" width="8.140625" style="1" customWidth="1"/>
    <col min="12036" max="12036" width="23.85546875" style="1" customWidth="1"/>
    <col min="12037" max="12037" width="20.85546875" style="1" customWidth="1"/>
    <col min="12038" max="12038" width="24.5703125" style="1" customWidth="1"/>
    <col min="12039" max="12039" width="23.28515625" style="1" customWidth="1"/>
    <col min="12040" max="12040" width="22" style="1" customWidth="1"/>
    <col min="12041" max="12041" width="29.7109375" style="1" customWidth="1"/>
    <col min="12042" max="12042" width="16.85546875" style="1" customWidth="1"/>
    <col min="12043" max="12043" width="22.85546875" style="1" customWidth="1"/>
    <col min="12044" max="12044" width="20.5703125" style="1" customWidth="1"/>
    <col min="12045" max="12045" width="19.28515625" style="1" customWidth="1"/>
    <col min="12046" max="12046" width="23.85546875" style="1" customWidth="1"/>
    <col min="12047" max="12047" width="22.42578125" style="1" customWidth="1"/>
    <col min="12048" max="12048" width="26.5703125" style="1" customWidth="1"/>
    <col min="12049" max="12049" width="25" style="1" customWidth="1"/>
    <col min="12050" max="12050" width="26.42578125" style="1" customWidth="1"/>
    <col min="12051" max="12051" width="23.85546875" style="1" customWidth="1"/>
    <col min="12052" max="12052" width="30" style="1" customWidth="1"/>
    <col min="12053" max="12053" width="28.5703125" style="1" customWidth="1"/>
    <col min="12054" max="12054" width="20.5703125" style="1" customWidth="1"/>
    <col min="12055" max="12055" width="19.140625" style="1" customWidth="1"/>
    <col min="12056" max="12056" width="15.28515625" style="1" customWidth="1"/>
    <col min="12057" max="12057" width="16.28515625" style="1" customWidth="1"/>
    <col min="12058" max="12058" width="19.85546875" style="1" customWidth="1"/>
    <col min="12059" max="12059" width="24.5703125" style="1" customWidth="1"/>
    <col min="12060" max="12060" width="19.5703125" style="1" customWidth="1"/>
    <col min="12061" max="12061" width="18.28515625" style="1" customWidth="1"/>
    <col min="12062" max="12062" width="23" style="1" customWidth="1"/>
    <col min="12063" max="12063" width="26" style="1" customWidth="1"/>
    <col min="12064" max="12064" width="25.7109375" style="1" customWidth="1"/>
    <col min="12065" max="12067" width="12.140625" style="1" customWidth="1"/>
    <col min="12068" max="12068" width="18.140625" style="1" customWidth="1"/>
    <col min="12069" max="12069" width="12.140625" style="1" customWidth="1"/>
    <col min="12070" max="12070" width="22" style="1" customWidth="1"/>
    <col min="12071" max="12071" width="15.85546875" style="1" customWidth="1"/>
    <col min="12072" max="12072" width="26.7109375" style="1" customWidth="1"/>
    <col min="12073" max="12073" width="16.5703125" style="1" customWidth="1"/>
    <col min="12074" max="12074" width="12.140625" style="1" customWidth="1"/>
    <col min="12075" max="12075" width="19.140625" style="1" customWidth="1"/>
    <col min="12076" max="12076" width="29.85546875" style="1" customWidth="1"/>
    <col min="12077" max="12077" width="19.7109375" style="1" customWidth="1"/>
    <col min="12078" max="12078" width="12.140625" style="1" customWidth="1"/>
    <col min="12079" max="12079" width="21.85546875" style="1" customWidth="1"/>
    <col min="12080" max="12080" width="32.5703125" style="1" customWidth="1"/>
    <col min="12081" max="12081" width="22.42578125" style="1" customWidth="1"/>
    <col min="12082" max="12082" width="12.140625" style="1" customWidth="1"/>
    <col min="12083" max="12083" width="26.5703125" style="1" customWidth="1"/>
    <col min="12084" max="12084" width="21.7109375" style="1" customWidth="1"/>
    <col min="12085" max="12085" width="32.42578125" style="1" customWidth="1"/>
    <col min="12086" max="12086" width="22.28515625" style="1" customWidth="1"/>
    <col min="12087" max="12087" width="12.140625" style="1" customWidth="1"/>
    <col min="12088" max="12088" width="30.140625" style="1" customWidth="1"/>
    <col min="12089" max="12089" width="25.28515625" style="1" customWidth="1"/>
    <col min="12090" max="12090" width="36" style="1" customWidth="1"/>
    <col min="12091" max="12091" width="25.85546875" style="1" customWidth="1"/>
    <col min="12092" max="12092" width="15.85546875" style="1" customWidth="1"/>
    <col min="12093" max="12093" width="26.7109375" style="1" customWidth="1"/>
    <col min="12094" max="12094" width="16.5703125" style="1" customWidth="1"/>
    <col min="12095" max="12288" width="11.42578125" style="1"/>
    <col min="12289" max="12289" width="2.7109375" style="1" customWidth="1"/>
    <col min="12290" max="12290" width="13" style="1" customWidth="1"/>
    <col min="12291" max="12291" width="8.140625" style="1" customWidth="1"/>
    <col min="12292" max="12292" width="23.85546875" style="1" customWidth="1"/>
    <col min="12293" max="12293" width="20.85546875" style="1" customWidth="1"/>
    <col min="12294" max="12294" width="24.5703125" style="1" customWidth="1"/>
    <col min="12295" max="12295" width="23.28515625" style="1" customWidth="1"/>
    <col min="12296" max="12296" width="22" style="1" customWidth="1"/>
    <col min="12297" max="12297" width="29.7109375" style="1" customWidth="1"/>
    <col min="12298" max="12298" width="16.85546875" style="1" customWidth="1"/>
    <col min="12299" max="12299" width="22.85546875" style="1" customWidth="1"/>
    <col min="12300" max="12300" width="20.5703125" style="1" customWidth="1"/>
    <col min="12301" max="12301" width="19.28515625" style="1" customWidth="1"/>
    <col min="12302" max="12302" width="23.85546875" style="1" customWidth="1"/>
    <col min="12303" max="12303" width="22.42578125" style="1" customWidth="1"/>
    <col min="12304" max="12304" width="26.5703125" style="1" customWidth="1"/>
    <col min="12305" max="12305" width="25" style="1" customWidth="1"/>
    <col min="12306" max="12306" width="26.42578125" style="1" customWidth="1"/>
    <col min="12307" max="12307" width="23.85546875" style="1" customWidth="1"/>
    <col min="12308" max="12308" width="30" style="1" customWidth="1"/>
    <col min="12309" max="12309" width="28.5703125" style="1" customWidth="1"/>
    <col min="12310" max="12310" width="20.5703125" style="1" customWidth="1"/>
    <col min="12311" max="12311" width="19.140625" style="1" customWidth="1"/>
    <col min="12312" max="12312" width="15.28515625" style="1" customWidth="1"/>
    <col min="12313" max="12313" width="16.28515625" style="1" customWidth="1"/>
    <col min="12314" max="12314" width="19.85546875" style="1" customWidth="1"/>
    <col min="12315" max="12315" width="24.5703125" style="1" customWidth="1"/>
    <col min="12316" max="12316" width="19.5703125" style="1" customWidth="1"/>
    <col min="12317" max="12317" width="18.28515625" style="1" customWidth="1"/>
    <col min="12318" max="12318" width="23" style="1" customWidth="1"/>
    <col min="12319" max="12319" width="26" style="1" customWidth="1"/>
    <col min="12320" max="12320" width="25.7109375" style="1" customWidth="1"/>
    <col min="12321" max="12323" width="12.140625" style="1" customWidth="1"/>
    <col min="12324" max="12324" width="18.140625" style="1" customWidth="1"/>
    <col min="12325" max="12325" width="12.140625" style="1" customWidth="1"/>
    <col min="12326" max="12326" width="22" style="1" customWidth="1"/>
    <col min="12327" max="12327" width="15.85546875" style="1" customWidth="1"/>
    <col min="12328" max="12328" width="26.7109375" style="1" customWidth="1"/>
    <col min="12329" max="12329" width="16.5703125" style="1" customWidth="1"/>
    <col min="12330" max="12330" width="12.140625" style="1" customWidth="1"/>
    <col min="12331" max="12331" width="19.140625" style="1" customWidth="1"/>
    <col min="12332" max="12332" width="29.85546875" style="1" customWidth="1"/>
    <col min="12333" max="12333" width="19.7109375" style="1" customWidth="1"/>
    <col min="12334" max="12334" width="12.140625" style="1" customWidth="1"/>
    <col min="12335" max="12335" width="21.85546875" style="1" customWidth="1"/>
    <col min="12336" max="12336" width="32.5703125" style="1" customWidth="1"/>
    <col min="12337" max="12337" width="22.42578125" style="1" customWidth="1"/>
    <col min="12338" max="12338" width="12.140625" style="1" customWidth="1"/>
    <col min="12339" max="12339" width="26.5703125" style="1" customWidth="1"/>
    <col min="12340" max="12340" width="21.7109375" style="1" customWidth="1"/>
    <col min="12341" max="12341" width="32.42578125" style="1" customWidth="1"/>
    <col min="12342" max="12342" width="22.28515625" style="1" customWidth="1"/>
    <col min="12343" max="12343" width="12.140625" style="1" customWidth="1"/>
    <col min="12344" max="12344" width="30.140625" style="1" customWidth="1"/>
    <col min="12345" max="12345" width="25.28515625" style="1" customWidth="1"/>
    <col min="12346" max="12346" width="36" style="1" customWidth="1"/>
    <col min="12347" max="12347" width="25.85546875" style="1" customWidth="1"/>
    <col min="12348" max="12348" width="15.85546875" style="1" customWidth="1"/>
    <col min="12349" max="12349" width="26.7109375" style="1" customWidth="1"/>
    <col min="12350" max="12350" width="16.5703125" style="1" customWidth="1"/>
    <col min="12351" max="12544" width="11.42578125" style="1"/>
    <col min="12545" max="12545" width="2.7109375" style="1" customWidth="1"/>
    <col min="12546" max="12546" width="13" style="1" customWidth="1"/>
    <col min="12547" max="12547" width="8.140625" style="1" customWidth="1"/>
    <col min="12548" max="12548" width="23.85546875" style="1" customWidth="1"/>
    <col min="12549" max="12549" width="20.85546875" style="1" customWidth="1"/>
    <col min="12550" max="12550" width="24.5703125" style="1" customWidth="1"/>
    <col min="12551" max="12551" width="23.28515625" style="1" customWidth="1"/>
    <col min="12552" max="12552" width="22" style="1" customWidth="1"/>
    <col min="12553" max="12553" width="29.7109375" style="1" customWidth="1"/>
    <col min="12554" max="12554" width="16.85546875" style="1" customWidth="1"/>
    <col min="12555" max="12555" width="22.85546875" style="1" customWidth="1"/>
    <col min="12556" max="12556" width="20.5703125" style="1" customWidth="1"/>
    <col min="12557" max="12557" width="19.28515625" style="1" customWidth="1"/>
    <col min="12558" max="12558" width="23.85546875" style="1" customWidth="1"/>
    <col min="12559" max="12559" width="22.42578125" style="1" customWidth="1"/>
    <col min="12560" max="12560" width="26.5703125" style="1" customWidth="1"/>
    <col min="12561" max="12561" width="25" style="1" customWidth="1"/>
    <col min="12562" max="12562" width="26.42578125" style="1" customWidth="1"/>
    <col min="12563" max="12563" width="23.85546875" style="1" customWidth="1"/>
    <col min="12564" max="12564" width="30" style="1" customWidth="1"/>
    <col min="12565" max="12565" width="28.5703125" style="1" customWidth="1"/>
    <col min="12566" max="12566" width="20.5703125" style="1" customWidth="1"/>
    <col min="12567" max="12567" width="19.140625" style="1" customWidth="1"/>
    <col min="12568" max="12568" width="15.28515625" style="1" customWidth="1"/>
    <col min="12569" max="12569" width="16.28515625" style="1" customWidth="1"/>
    <col min="12570" max="12570" width="19.85546875" style="1" customWidth="1"/>
    <col min="12571" max="12571" width="24.5703125" style="1" customWidth="1"/>
    <col min="12572" max="12572" width="19.5703125" style="1" customWidth="1"/>
    <col min="12573" max="12573" width="18.28515625" style="1" customWidth="1"/>
    <col min="12574" max="12574" width="23" style="1" customWidth="1"/>
    <col min="12575" max="12575" width="26" style="1" customWidth="1"/>
    <col min="12576" max="12576" width="25.7109375" style="1" customWidth="1"/>
    <col min="12577" max="12579" width="12.140625" style="1" customWidth="1"/>
    <col min="12580" max="12580" width="18.140625" style="1" customWidth="1"/>
    <col min="12581" max="12581" width="12.140625" style="1" customWidth="1"/>
    <col min="12582" max="12582" width="22" style="1" customWidth="1"/>
    <col min="12583" max="12583" width="15.85546875" style="1" customWidth="1"/>
    <col min="12584" max="12584" width="26.7109375" style="1" customWidth="1"/>
    <col min="12585" max="12585" width="16.5703125" style="1" customWidth="1"/>
    <col min="12586" max="12586" width="12.140625" style="1" customWidth="1"/>
    <col min="12587" max="12587" width="19.140625" style="1" customWidth="1"/>
    <col min="12588" max="12588" width="29.85546875" style="1" customWidth="1"/>
    <col min="12589" max="12589" width="19.7109375" style="1" customWidth="1"/>
    <col min="12590" max="12590" width="12.140625" style="1" customWidth="1"/>
    <col min="12591" max="12591" width="21.85546875" style="1" customWidth="1"/>
    <col min="12592" max="12592" width="32.5703125" style="1" customWidth="1"/>
    <col min="12593" max="12593" width="22.42578125" style="1" customWidth="1"/>
    <col min="12594" max="12594" width="12.140625" style="1" customWidth="1"/>
    <col min="12595" max="12595" width="26.5703125" style="1" customWidth="1"/>
    <col min="12596" max="12596" width="21.7109375" style="1" customWidth="1"/>
    <col min="12597" max="12597" width="32.42578125" style="1" customWidth="1"/>
    <col min="12598" max="12598" width="22.28515625" style="1" customWidth="1"/>
    <col min="12599" max="12599" width="12.140625" style="1" customWidth="1"/>
    <col min="12600" max="12600" width="30.140625" style="1" customWidth="1"/>
    <col min="12601" max="12601" width="25.28515625" style="1" customWidth="1"/>
    <col min="12602" max="12602" width="36" style="1" customWidth="1"/>
    <col min="12603" max="12603" width="25.85546875" style="1" customWidth="1"/>
    <col min="12604" max="12604" width="15.85546875" style="1" customWidth="1"/>
    <col min="12605" max="12605" width="26.7109375" style="1" customWidth="1"/>
    <col min="12606" max="12606" width="16.5703125" style="1" customWidth="1"/>
    <col min="12607" max="12800" width="11.42578125" style="1"/>
    <col min="12801" max="12801" width="2.7109375" style="1" customWidth="1"/>
    <col min="12802" max="12802" width="13" style="1" customWidth="1"/>
    <col min="12803" max="12803" width="8.140625" style="1" customWidth="1"/>
    <col min="12804" max="12804" width="23.85546875" style="1" customWidth="1"/>
    <col min="12805" max="12805" width="20.85546875" style="1" customWidth="1"/>
    <col min="12806" max="12806" width="24.5703125" style="1" customWidth="1"/>
    <col min="12807" max="12807" width="23.28515625" style="1" customWidth="1"/>
    <col min="12808" max="12808" width="22" style="1" customWidth="1"/>
    <col min="12809" max="12809" width="29.7109375" style="1" customWidth="1"/>
    <col min="12810" max="12810" width="16.85546875" style="1" customWidth="1"/>
    <col min="12811" max="12811" width="22.85546875" style="1" customWidth="1"/>
    <col min="12812" max="12812" width="20.5703125" style="1" customWidth="1"/>
    <col min="12813" max="12813" width="19.28515625" style="1" customWidth="1"/>
    <col min="12814" max="12814" width="23.85546875" style="1" customWidth="1"/>
    <col min="12815" max="12815" width="22.42578125" style="1" customWidth="1"/>
    <col min="12816" max="12816" width="26.5703125" style="1" customWidth="1"/>
    <col min="12817" max="12817" width="25" style="1" customWidth="1"/>
    <col min="12818" max="12818" width="26.42578125" style="1" customWidth="1"/>
    <col min="12819" max="12819" width="23.85546875" style="1" customWidth="1"/>
    <col min="12820" max="12820" width="30" style="1" customWidth="1"/>
    <col min="12821" max="12821" width="28.5703125" style="1" customWidth="1"/>
    <col min="12822" max="12822" width="20.5703125" style="1" customWidth="1"/>
    <col min="12823" max="12823" width="19.140625" style="1" customWidth="1"/>
    <col min="12824" max="12824" width="15.28515625" style="1" customWidth="1"/>
    <col min="12825" max="12825" width="16.28515625" style="1" customWidth="1"/>
    <col min="12826" max="12826" width="19.85546875" style="1" customWidth="1"/>
    <col min="12827" max="12827" width="24.5703125" style="1" customWidth="1"/>
    <col min="12828" max="12828" width="19.5703125" style="1" customWidth="1"/>
    <col min="12829" max="12829" width="18.28515625" style="1" customWidth="1"/>
    <col min="12830" max="12830" width="23" style="1" customWidth="1"/>
    <col min="12831" max="12831" width="26" style="1" customWidth="1"/>
    <col min="12832" max="12832" width="25.7109375" style="1" customWidth="1"/>
    <col min="12833" max="12835" width="12.140625" style="1" customWidth="1"/>
    <col min="12836" max="12836" width="18.140625" style="1" customWidth="1"/>
    <col min="12837" max="12837" width="12.140625" style="1" customWidth="1"/>
    <col min="12838" max="12838" width="22" style="1" customWidth="1"/>
    <col min="12839" max="12839" width="15.85546875" style="1" customWidth="1"/>
    <col min="12840" max="12840" width="26.7109375" style="1" customWidth="1"/>
    <col min="12841" max="12841" width="16.5703125" style="1" customWidth="1"/>
    <col min="12842" max="12842" width="12.140625" style="1" customWidth="1"/>
    <col min="12843" max="12843" width="19.140625" style="1" customWidth="1"/>
    <col min="12844" max="12844" width="29.85546875" style="1" customWidth="1"/>
    <col min="12845" max="12845" width="19.7109375" style="1" customWidth="1"/>
    <col min="12846" max="12846" width="12.140625" style="1" customWidth="1"/>
    <col min="12847" max="12847" width="21.85546875" style="1" customWidth="1"/>
    <col min="12848" max="12848" width="32.5703125" style="1" customWidth="1"/>
    <col min="12849" max="12849" width="22.42578125" style="1" customWidth="1"/>
    <col min="12850" max="12850" width="12.140625" style="1" customWidth="1"/>
    <col min="12851" max="12851" width="26.5703125" style="1" customWidth="1"/>
    <col min="12852" max="12852" width="21.7109375" style="1" customWidth="1"/>
    <col min="12853" max="12853" width="32.42578125" style="1" customWidth="1"/>
    <col min="12854" max="12854" width="22.28515625" style="1" customWidth="1"/>
    <col min="12855" max="12855" width="12.140625" style="1" customWidth="1"/>
    <col min="12856" max="12856" width="30.140625" style="1" customWidth="1"/>
    <col min="12857" max="12857" width="25.28515625" style="1" customWidth="1"/>
    <col min="12858" max="12858" width="36" style="1" customWidth="1"/>
    <col min="12859" max="12859" width="25.85546875" style="1" customWidth="1"/>
    <col min="12860" max="12860" width="15.85546875" style="1" customWidth="1"/>
    <col min="12861" max="12861" width="26.7109375" style="1" customWidth="1"/>
    <col min="12862" max="12862" width="16.5703125" style="1" customWidth="1"/>
    <col min="12863" max="13056" width="11.42578125" style="1"/>
    <col min="13057" max="13057" width="2.7109375" style="1" customWidth="1"/>
    <col min="13058" max="13058" width="13" style="1" customWidth="1"/>
    <col min="13059" max="13059" width="8.140625" style="1" customWidth="1"/>
    <col min="13060" max="13060" width="23.85546875" style="1" customWidth="1"/>
    <col min="13061" max="13061" width="20.85546875" style="1" customWidth="1"/>
    <col min="13062" max="13062" width="24.5703125" style="1" customWidth="1"/>
    <col min="13063" max="13063" width="23.28515625" style="1" customWidth="1"/>
    <col min="13064" max="13064" width="22" style="1" customWidth="1"/>
    <col min="13065" max="13065" width="29.7109375" style="1" customWidth="1"/>
    <col min="13066" max="13066" width="16.85546875" style="1" customWidth="1"/>
    <col min="13067" max="13067" width="22.85546875" style="1" customWidth="1"/>
    <col min="13068" max="13068" width="20.5703125" style="1" customWidth="1"/>
    <col min="13069" max="13069" width="19.28515625" style="1" customWidth="1"/>
    <col min="13070" max="13070" width="23.85546875" style="1" customWidth="1"/>
    <col min="13071" max="13071" width="22.42578125" style="1" customWidth="1"/>
    <col min="13072" max="13072" width="26.5703125" style="1" customWidth="1"/>
    <col min="13073" max="13073" width="25" style="1" customWidth="1"/>
    <col min="13074" max="13074" width="26.42578125" style="1" customWidth="1"/>
    <col min="13075" max="13075" width="23.85546875" style="1" customWidth="1"/>
    <col min="13076" max="13076" width="30" style="1" customWidth="1"/>
    <col min="13077" max="13077" width="28.5703125" style="1" customWidth="1"/>
    <col min="13078" max="13078" width="20.5703125" style="1" customWidth="1"/>
    <col min="13079" max="13079" width="19.140625" style="1" customWidth="1"/>
    <col min="13080" max="13080" width="15.28515625" style="1" customWidth="1"/>
    <col min="13081" max="13081" width="16.28515625" style="1" customWidth="1"/>
    <col min="13082" max="13082" width="19.85546875" style="1" customWidth="1"/>
    <col min="13083" max="13083" width="24.5703125" style="1" customWidth="1"/>
    <col min="13084" max="13084" width="19.5703125" style="1" customWidth="1"/>
    <col min="13085" max="13085" width="18.28515625" style="1" customWidth="1"/>
    <col min="13086" max="13086" width="23" style="1" customWidth="1"/>
    <col min="13087" max="13087" width="26" style="1" customWidth="1"/>
    <col min="13088" max="13088" width="25.7109375" style="1" customWidth="1"/>
    <col min="13089" max="13091" width="12.140625" style="1" customWidth="1"/>
    <col min="13092" max="13092" width="18.140625" style="1" customWidth="1"/>
    <col min="13093" max="13093" width="12.140625" style="1" customWidth="1"/>
    <col min="13094" max="13094" width="22" style="1" customWidth="1"/>
    <col min="13095" max="13095" width="15.85546875" style="1" customWidth="1"/>
    <col min="13096" max="13096" width="26.7109375" style="1" customWidth="1"/>
    <col min="13097" max="13097" width="16.5703125" style="1" customWidth="1"/>
    <col min="13098" max="13098" width="12.140625" style="1" customWidth="1"/>
    <col min="13099" max="13099" width="19.140625" style="1" customWidth="1"/>
    <col min="13100" max="13100" width="29.85546875" style="1" customWidth="1"/>
    <col min="13101" max="13101" width="19.7109375" style="1" customWidth="1"/>
    <col min="13102" max="13102" width="12.140625" style="1" customWidth="1"/>
    <col min="13103" max="13103" width="21.85546875" style="1" customWidth="1"/>
    <col min="13104" max="13104" width="32.5703125" style="1" customWidth="1"/>
    <col min="13105" max="13105" width="22.42578125" style="1" customWidth="1"/>
    <col min="13106" max="13106" width="12.140625" style="1" customWidth="1"/>
    <col min="13107" max="13107" width="26.5703125" style="1" customWidth="1"/>
    <col min="13108" max="13108" width="21.7109375" style="1" customWidth="1"/>
    <col min="13109" max="13109" width="32.42578125" style="1" customWidth="1"/>
    <col min="13110" max="13110" width="22.28515625" style="1" customWidth="1"/>
    <col min="13111" max="13111" width="12.140625" style="1" customWidth="1"/>
    <col min="13112" max="13112" width="30.140625" style="1" customWidth="1"/>
    <col min="13113" max="13113" width="25.28515625" style="1" customWidth="1"/>
    <col min="13114" max="13114" width="36" style="1" customWidth="1"/>
    <col min="13115" max="13115" width="25.85546875" style="1" customWidth="1"/>
    <col min="13116" max="13116" width="15.85546875" style="1" customWidth="1"/>
    <col min="13117" max="13117" width="26.7109375" style="1" customWidth="1"/>
    <col min="13118" max="13118" width="16.5703125" style="1" customWidth="1"/>
    <col min="13119" max="13312" width="11.42578125" style="1"/>
    <col min="13313" max="13313" width="2.7109375" style="1" customWidth="1"/>
    <col min="13314" max="13314" width="13" style="1" customWidth="1"/>
    <col min="13315" max="13315" width="8.140625" style="1" customWidth="1"/>
    <col min="13316" max="13316" width="23.85546875" style="1" customWidth="1"/>
    <col min="13317" max="13317" width="20.85546875" style="1" customWidth="1"/>
    <col min="13318" max="13318" width="24.5703125" style="1" customWidth="1"/>
    <col min="13319" max="13319" width="23.28515625" style="1" customWidth="1"/>
    <col min="13320" max="13320" width="22" style="1" customWidth="1"/>
    <col min="13321" max="13321" width="29.7109375" style="1" customWidth="1"/>
    <col min="13322" max="13322" width="16.85546875" style="1" customWidth="1"/>
    <col min="13323" max="13323" width="22.85546875" style="1" customWidth="1"/>
    <col min="13324" max="13324" width="20.5703125" style="1" customWidth="1"/>
    <col min="13325" max="13325" width="19.28515625" style="1" customWidth="1"/>
    <col min="13326" max="13326" width="23.85546875" style="1" customWidth="1"/>
    <col min="13327" max="13327" width="22.42578125" style="1" customWidth="1"/>
    <col min="13328" max="13328" width="26.5703125" style="1" customWidth="1"/>
    <col min="13329" max="13329" width="25" style="1" customWidth="1"/>
    <col min="13330" max="13330" width="26.42578125" style="1" customWidth="1"/>
    <col min="13331" max="13331" width="23.85546875" style="1" customWidth="1"/>
    <col min="13332" max="13332" width="30" style="1" customWidth="1"/>
    <col min="13333" max="13333" width="28.5703125" style="1" customWidth="1"/>
    <col min="13334" max="13334" width="20.5703125" style="1" customWidth="1"/>
    <col min="13335" max="13335" width="19.140625" style="1" customWidth="1"/>
    <col min="13336" max="13336" width="15.28515625" style="1" customWidth="1"/>
    <col min="13337" max="13337" width="16.28515625" style="1" customWidth="1"/>
    <col min="13338" max="13338" width="19.85546875" style="1" customWidth="1"/>
    <col min="13339" max="13339" width="24.5703125" style="1" customWidth="1"/>
    <col min="13340" max="13340" width="19.5703125" style="1" customWidth="1"/>
    <col min="13341" max="13341" width="18.28515625" style="1" customWidth="1"/>
    <col min="13342" max="13342" width="23" style="1" customWidth="1"/>
    <col min="13343" max="13343" width="26" style="1" customWidth="1"/>
    <col min="13344" max="13344" width="25.7109375" style="1" customWidth="1"/>
    <col min="13345" max="13347" width="12.140625" style="1" customWidth="1"/>
    <col min="13348" max="13348" width="18.140625" style="1" customWidth="1"/>
    <col min="13349" max="13349" width="12.140625" style="1" customWidth="1"/>
    <col min="13350" max="13350" width="22" style="1" customWidth="1"/>
    <col min="13351" max="13351" width="15.85546875" style="1" customWidth="1"/>
    <col min="13352" max="13352" width="26.7109375" style="1" customWidth="1"/>
    <col min="13353" max="13353" width="16.5703125" style="1" customWidth="1"/>
    <col min="13354" max="13354" width="12.140625" style="1" customWidth="1"/>
    <col min="13355" max="13355" width="19.140625" style="1" customWidth="1"/>
    <col min="13356" max="13356" width="29.85546875" style="1" customWidth="1"/>
    <col min="13357" max="13357" width="19.7109375" style="1" customWidth="1"/>
    <col min="13358" max="13358" width="12.140625" style="1" customWidth="1"/>
    <col min="13359" max="13359" width="21.85546875" style="1" customWidth="1"/>
    <col min="13360" max="13360" width="32.5703125" style="1" customWidth="1"/>
    <col min="13361" max="13361" width="22.42578125" style="1" customWidth="1"/>
    <col min="13362" max="13362" width="12.140625" style="1" customWidth="1"/>
    <col min="13363" max="13363" width="26.5703125" style="1" customWidth="1"/>
    <col min="13364" max="13364" width="21.7109375" style="1" customWidth="1"/>
    <col min="13365" max="13365" width="32.42578125" style="1" customWidth="1"/>
    <col min="13366" max="13366" width="22.28515625" style="1" customWidth="1"/>
    <col min="13367" max="13367" width="12.140625" style="1" customWidth="1"/>
    <col min="13368" max="13368" width="30.140625" style="1" customWidth="1"/>
    <col min="13369" max="13369" width="25.28515625" style="1" customWidth="1"/>
    <col min="13370" max="13370" width="36" style="1" customWidth="1"/>
    <col min="13371" max="13371" width="25.85546875" style="1" customWidth="1"/>
    <col min="13372" max="13372" width="15.85546875" style="1" customWidth="1"/>
    <col min="13373" max="13373" width="26.7109375" style="1" customWidth="1"/>
    <col min="13374" max="13374" width="16.5703125" style="1" customWidth="1"/>
    <col min="13375" max="13568" width="11.42578125" style="1"/>
    <col min="13569" max="13569" width="2.7109375" style="1" customWidth="1"/>
    <col min="13570" max="13570" width="13" style="1" customWidth="1"/>
    <col min="13571" max="13571" width="8.140625" style="1" customWidth="1"/>
    <col min="13572" max="13572" width="23.85546875" style="1" customWidth="1"/>
    <col min="13573" max="13573" width="20.85546875" style="1" customWidth="1"/>
    <col min="13574" max="13574" width="24.5703125" style="1" customWidth="1"/>
    <col min="13575" max="13575" width="23.28515625" style="1" customWidth="1"/>
    <col min="13576" max="13576" width="22" style="1" customWidth="1"/>
    <col min="13577" max="13577" width="29.7109375" style="1" customWidth="1"/>
    <col min="13578" max="13578" width="16.85546875" style="1" customWidth="1"/>
    <col min="13579" max="13579" width="22.85546875" style="1" customWidth="1"/>
    <col min="13580" max="13580" width="20.5703125" style="1" customWidth="1"/>
    <col min="13581" max="13581" width="19.28515625" style="1" customWidth="1"/>
    <col min="13582" max="13582" width="23.85546875" style="1" customWidth="1"/>
    <col min="13583" max="13583" width="22.42578125" style="1" customWidth="1"/>
    <col min="13584" max="13584" width="26.5703125" style="1" customWidth="1"/>
    <col min="13585" max="13585" width="25" style="1" customWidth="1"/>
    <col min="13586" max="13586" width="26.42578125" style="1" customWidth="1"/>
    <col min="13587" max="13587" width="23.85546875" style="1" customWidth="1"/>
    <col min="13588" max="13588" width="30" style="1" customWidth="1"/>
    <col min="13589" max="13589" width="28.5703125" style="1" customWidth="1"/>
    <col min="13590" max="13590" width="20.5703125" style="1" customWidth="1"/>
    <col min="13591" max="13591" width="19.140625" style="1" customWidth="1"/>
    <col min="13592" max="13592" width="15.28515625" style="1" customWidth="1"/>
    <col min="13593" max="13593" width="16.28515625" style="1" customWidth="1"/>
    <col min="13594" max="13594" width="19.85546875" style="1" customWidth="1"/>
    <col min="13595" max="13595" width="24.5703125" style="1" customWidth="1"/>
    <col min="13596" max="13596" width="19.5703125" style="1" customWidth="1"/>
    <col min="13597" max="13597" width="18.28515625" style="1" customWidth="1"/>
    <col min="13598" max="13598" width="23" style="1" customWidth="1"/>
    <col min="13599" max="13599" width="26" style="1" customWidth="1"/>
    <col min="13600" max="13600" width="25.7109375" style="1" customWidth="1"/>
    <col min="13601" max="13603" width="12.140625" style="1" customWidth="1"/>
    <col min="13604" max="13604" width="18.140625" style="1" customWidth="1"/>
    <col min="13605" max="13605" width="12.140625" style="1" customWidth="1"/>
    <col min="13606" max="13606" width="22" style="1" customWidth="1"/>
    <col min="13607" max="13607" width="15.85546875" style="1" customWidth="1"/>
    <col min="13608" max="13608" width="26.7109375" style="1" customWidth="1"/>
    <col min="13609" max="13609" width="16.5703125" style="1" customWidth="1"/>
    <col min="13610" max="13610" width="12.140625" style="1" customWidth="1"/>
    <col min="13611" max="13611" width="19.140625" style="1" customWidth="1"/>
    <col min="13612" max="13612" width="29.85546875" style="1" customWidth="1"/>
    <col min="13613" max="13613" width="19.7109375" style="1" customWidth="1"/>
    <col min="13614" max="13614" width="12.140625" style="1" customWidth="1"/>
    <col min="13615" max="13615" width="21.85546875" style="1" customWidth="1"/>
    <col min="13616" max="13616" width="32.5703125" style="1" customWidth="1"/>
    <col min="13617" max="13617" width="22.42578125" style="1" customWidth="1"/>
    <col min="13618" max="13618" width="12.140625" style="1" customWidth="1"/>
    <col min="13619" max="13619" width="26.5703125" style="1" customWidth="1"/>
    <col min="13620" max="13620" width="21.7109375" style="1" customWidth="1"/>
    <col min="13621" max="13621" width="32.42578125" style="1" customWidth="1"/>
    <col min="13622" max="13622" width="22.28515625" style="1" customWidth="1"/>
    <col min="13623" max="13623" width="12.140625" style="1" customWidth="1"/>
    <col min="13624" max="13624" width="30.140625" style="1" customWidth="1"/>
    <col min="13625" max="13625" width="25.28515625" style="1" customWidth="1"/>
    <col min="13626" max="13626" width="36" style="1" customWidth="1"/>
    <col min="13627" max="13627" width="25.85546875" style="1" customWidth="1"/>
    <col min="13628" max="13628" width="15.85546875" style="1" customWidth="1"/>
    <col min="13629" max="13629" width="26.7109375" style="1" customWidth="1"/>
    <col min="13630" max="13630" width="16.5703125" style="1" customWidth="1"/>
    <col min="13631" max="13824" width="11.42578125" style="1"/>
    <col min="13825" max="13825" width="2.7109375" style="1" customWidth="1"/>
    <col min="13826" max="13826" width="13" style="1" customWidth="1"/>
    <col min="13827" max="13827" width="8.140625" style="1" customWidth="1"/>
    <col min="13828" max="13828" width="23.85546875" style="1" customWidth="1"/>
    <col min="13829" max="13829" width="20.85546875" style="1" customWidth="1"/>
    <col min="13830" max="13830" width="24.5703125" style="1" customWidth="1"/>
    <col min="13831" max="13831" width="23.28515625" style="1" customWidth="1"/>
    <col min="13832" max="13832" width="22" style="1" customWidth="1"/>
    <col min="13833" max="13833" width="29.7109375" style="1" customWidth="1"/>
    <col min="13834" max="13834" width="16.85546875" style="1" customWidth="1"/>
    <col min="13835" max="13835" width="22.85546875" style="1" customWidth="1"/>
    <col min="13836" max="13836" width="20.5703125" style="1" customWidth="1"/>
    <col min="13837" max="13837" width="19.28515625" style="1" customWidth="1"/>
    <col min="13838" max="13838" width="23.85546875" style="1" customWidth="1"/>
    <col min="13839" max="13839" width="22.42578125" style="1" customWidth="1"/>
    <col min="13840" max="13840" width="26.5703125" style="1" customWidth="1"/>
    <col min="13841" max="13841" width="25" style="1" customWidth="1"/>
    <col min="13842" max="13842" width="26.42578125" style="1" customWidth="1"/>
    <col min="13843" max="13843" width="23.85546875" style="1" customWidth="1"/>
    <col min="13844" max="13844" width="30" style="1" customWidth="1"/>
    <col min="13845" max="13845" width="28.5703125" style="1" customWidth="1"/>
    <col min="13846" max="13846" width="20.5703125" style="1" customWidth="1"/>
    <col min="13847" max="13847" width="19.140625" style="1" customWidth="1"/>
    <col min="13848" max="13848" width="15.28515625" style="1" customWidth="1"/>
    <col min="13849" max="13849" width="16.28515625" style="1" customWidth="1"/>
    <col min="13850" max="13850" width="19.85546875" style="1" customWidth="1"/>
    <col min="13851" max="13851" width="24.5703125" style="1" customWidth="1"/>
    <col min="13852" max="13852" width="19.5703125" style="1" customWidth="1"/>
    <col min="13853" max="13853" width="18.28515625" style="1" customWidth="1"/>
    <col min="13854" max="13854" width="23" style="1" customWidth="1"/>
    <col min="13855" max="13855" width="26" style="1" customWidth="1"/>
    <col min="13856" max="13856" width="25.7109375" style="1" customWidth="1"/>
    <col min="13857" max="13859" width="12.140625" style="1" customWidth="1"/>
    <col min="13860" max="13860" width="18.140625" style="1" customWidth="1"/>
    <col min="13861" max="13861" width="12.140625" style="1" customWidth="1"/>
    <col min="13862" max="13862" width="22" style="1" customWidth="1"/>
    <col min="13863" max="13863" width="15.85546875" style="1" customWidth="1"/>
    <col min="13864" max="13864" width="26.7109375" style="1" customWidth="1"/>
    <col min="13865" max="13865" width="16.5703125" style="1" customWidth="1"/>
    <col min="13866" max="13866" width="12.140625" style="1" customWidth="1"/>
    <col min="13867" max="13867" width="19.140625" style="1" customWidth="1"/>
    <col min="13868" max="13868" width="29.85546875" style="1" customWidth="1"/>
    <col min="13869" max="13869" width="19.7109375" style="1" customWidth="1"/>
    <col min="13870" max="13870" width="12.140625" style="1" customWidth="1"/>
    <col min="13871" max="13871" width="21.85546875" style="1" customWidth="1"/>
    <col min="13872" max="13872" width="32.5703125" style="1" customWidth="1"/>
    <col min="13873" max="13873" width="22.42578125" style="1" customWidth="1"/>
    <col min="13874" max="13874" width="12.140625" style="1" customWidth="1"/>
    <col min="13875" max="13875" width="26.5703125" style="1" customWidth="1"/>
    <col min="13876" max="13876" width="21.7109375" style="1" customWidth="1"/>
    <col min="13877" max="13877" width="32.42578125" style="1" customWidth="1"/>
    <col min="13878" max="13878" width="22.28515625" style="1" customWidth="1"/>
    <col min="13879" max="13879" width="12.140625" style="1" customWidth="1"/>
    <col min="13880" max="13880" width="30.140625" style="1" customWidth="1"/>
    <col min="13881" max="13881" width="25.28515625" style="1" customWidth="1"/>
    <col min="13882" max="13882" width="36" style="1" customWidth="1"/>
    <col min="13883" max="13883" width="25.85546875" style="1" customWidth="1"/>
    <col min="13884" max="13884" width="15.85546875" style="1" customWidth="1"/>
    <col min="13885" max="13885" width="26.7109375" style="1" customWidth="1"/>
    <col min="13886" max="13886" width="16.5703125" style="1" customWidth="1"/>
    <col min="13887" max="14080" width="11.42578125" style="1"/>
    <col min="14081" max="14081" width="2.7109375" style="1" customWidth="1"/>
    <col min="14082" max="14082" width="13" style="1" customWidth="1"/>
    <col min="14083" max="14083" width="8.140625" style="1" customWidth="1"/>
    <col min="14084" max="14084" width="23.85546875" style="1" customWidth="1"/>
    <col min="14085" max="14085" width="20.85546875" style="1" customWidth="1"/>
    <col min="14086" max="14086" width="24.5703125" style="1" customWidth="1"/>
    <col min="14087" max="14087" width="23.28515625" style="1" customWidth="1"/>
    <col min="14088" max="14088" width="22" style="1" customWidth="1"/>
    <col min="14089" max="14089" width="29.7109375" style="1" customWidth="1"/>
    <col min="14090" max="14090" width="16.85546875" style="1" customWidth="1"/>
    <col min="14091" max="14091" width="22.85546875" style="1" customWidth="1"/>
    <col min="14092" max="14092" width="20.5703125" style="1" customWidth="1"/>
    <col min="14093" max="14093" width="19.28515625" style="1" customWidth="1"/>
    <col min="14094" max="14094" width="23.85546875" style="1" customWidth="1"/>
    <col min="14095" max="14095" width="22.42578125" style="1" customWidth="1"/>
    <col min="14096" max="14096" width="26.5703125" style="1" customWidth="1"/>
    <col min="14097" max="14097" width="25" style="1" customWidth="1"/>
    <col min="14098" max="14098" width="26.42578125" style="1" customWidth="1"/>
    <col min="14099" max="14099" width="23.85546875" style="1" customWidth="1"/>
    <col min="14100" max="14100" width="30" style="1" customWidth="1"/>
    <col min="14101" max="14101" width="28.5703125" style="1" customWidth="1"/>
    <col min="14102" max="14102" width="20.5703125" style="1" customWidth="1"/>
    <col min="14103" max="14103" width="19.140625" style="1" customWidth="1"/>
    <col min="14104" max="14104" width="15.28515625" style="1" customWidth="1"/>
    <col min="14105" max="14105" width="16.28515625" style="1" customWidth="1"/>
    <col min="14106" max="14106" width="19.85546875" style="1" customWidth="1"/>
    <col min="14107" max="14107" width="24.5703125" style="1" customWidth="1"/>
    <col min="14108" max="14108" width="19.5703125" style="1" customWidth="1"/>
    <col min="14109" max="14109" width="18.28515625" style="1" customWidth="1"/>
    <col min="14110" max="14110" width="23" style="1" customWidth="1"/>
    <col min="14111" max="14111" width="26" style="1" customWidth="1"/>
    <col min="14112" max="14112" width="25.7109375" style="1" customWidth="1"/>
    <col min="14113" max="14115" width="12.140625" style="1" customWidth="1"/>
    <col min="14116" max="14116" width="18.140625" style="1" customWidth="1"/>
    <col min="14117" max="14117" width="12.140625" style="1" customWidth="1"/>
    <col min="14118" max="14118" width="22" style="1" customWidth="1"/>
    <col min="14119" max="14119" width="15.85546875" style="1" customWidth="1"/>
    <col min="14120" max="14120" width="26.7109375" style="1" customWidth="1"/>
    <col min="14121" max="14121" width="16.5703125" style="1" customWidth="1"/>
    <col min="14122" max="14122" width="12.140625" style="1" customWidth="1"/>
    <col min="14123" max="14123" width="19.140625" style="1" customWidth="1"/>
    <col min="14124" max="14124" width="29.85546875" style="1" customWidth="1"/>
    <col min="14125" max="14125" width="19.7109375" style="1" customWidth="1"/>
    <col min="14126" max="14126" width="12.140625" style="1" customWidth="1"/>
    <col min="14127" max="14127" width="21.85546875" style="1" customWidth="1"/>
    <col min="14128" max="14128" width="32.5703125" style="1" customWidth="1"/>
    <col min="14129" max="14129" width="22.42578125" style="1" customWidth="1"/>
    <col min="14130" max="14130" width="12.140625" style="1" customWidth="1"/>
    <col min="14131" max="14131" width="26.5703125" style="1" customWidth="1"/>
    <col min="14132" max="14132" width="21.7109375" style="1" customWidth="1"/>
    <col min="14133" max="14133" width="32.42578125" style="1" customWidth="1"/>
    <col min="14134" max="14134" width="22.28515625" style="1" customWidth="1"/>
    <col min="14135" max="14135" width="12.140625" style="1" customWidth="1"/>
    <col min="14136" max="14136" width="30.140625" style="1" customWidth="1"/>
    <col min="14137" max="14137" width="25.28515625" style="1" customWidth="1"/>
    <col min="14138" max="14138" width="36" style="1" customWidth="1"/>
    <col min="14139" max="14139" width="25.85546875" style="1" customWidth="1"/>
    <col min="14140" max="14140" width="15.85546875" style="1" customWidth="1"/>
    <col min="14141" max="14141" width="26.7109375" style="1" customWidth="1"/>
    <col min="14142" max="14142" width="16.5703125" style="1" customWidth="1"/>
    <col min="14143" max="14336" width="11.42578125" style="1"/>
    <col min="14337" max="14337" width="2.7109375" style="1" customWidth="1"/>
    <col min="14338" max="14338" width="13" style="1" customWidth="1"/>
    <col min="14339" max="14339" width="8.140625" style="1" customWidth="1"/>
    <col min="14340" max="14340" width="23.85546875" style="1" customWidth="1"/>
    <col min="14341" max="14341" width="20.85546875" style="1" customWidth="1"/>
    <col min="14342" max="14342" width="24.5703125" style="1" customWidth="1"/>
    <col min="14343" max="14343" width="23.28515625" style="1" customWidth="1"/>
    <col min="14344" max="14344" width="22" style="1" customWidth="1"/>
    <col min="14345" max="14345" width="29.7109375" style="1" customWidth="1"/>
    <col min="14346" max="14346" width="16.85546875" style="1" customWidth="1"/>
    <col min="14347" max="14347" width="22.85546875" style="1" customWidth="1"/>
    <col min="14348" max="14348" width="20.5703125" style="1" customWidth="1"/>
    <col min="14349" max="14349" width="19.28515625" style="1" customWidth="1"/>
    <col min="14350" max="14350" width="23.85546875" style="1" customWidth="1"/>
    <col min="14351" max="14351" width="22.42578125" style="1" customWidth="1"/>
    <col min="14352" max="14352" width="26.5703125" style="1" customWidth="1"/>
    <col min="14353" max="14353" width="25" style="1" customWidth="1"/>
    <col min="14354" max="14354" width="26.42578125" style="1" customWidth="1"/>
    <col min="14355" max="14355" width="23.85546875" style="1" customWidth="1"/>
    <col min="14356" max="14356" width="30" style="1" customWidth="1"/>
    <col min="14357" max="14357" width="28.5703125" style="1" customWidth="1"/>
    <col min="14358" max="14358" width="20.5703125" style="1" customWidth="1"/>
    <col min="14359" max="14359" width="19.140625" style="1" customWidth="1"/>
    <col min="14360" max="14360" width="15.28515625" style="1" customWidth="1"/>
    <col min="14361" max="14361" width="16.28515625" style="1" customWidth="1"/>
    <col min="14362" max="14362" width="19.85546875" style="1" customWidth="1"/>
    <col min="14363" max="14363" width="24.5703125" style="1" customWidth="1"/>
    <col min="14364" max="14364" width="19.5703125" style="1" customWidth="1"/>
    <col min="14365" max="14365" width="18.28515625" style="1" customWidth="1"/>
    <col min="14366" max="14366" width="23" style="1" customWidth="1"/>
    <col min="14367" max="14367" width="26" style="1" customWidth="1"/>
    <col min="14368" max="14368" width="25.7109375" style="1" customWidth="1"/>
    <col min="14369" max="14371" width="12.140625" style="1" customWidth="1"/>
    <col min="14372" max="14372" width="18.140625" style="1" customWidth="1"/>
    <col min="14373" max="14373" width="12.140625" style="1" customWidth="1"/>
    <col min="14374" max="14374" width="22" style="1" customWidth="1"/>
    <col min="14375" max="14375" width="15.85546875" style="1" customWidth="1"/>
    <col min="14376" max="14376" width="26.7109375" style="1" customWidth="1"/>
    <col min="14377" max="14377" width="16.5703125" style="1" customWidth="1"/>
    <col min="14378" max="14378" width="12.140625" style="1" customWidth="1"/>
    <col min="14379" max="14379" width="19.140625" style="1" customWidth="1"/>
    <col min="14380" max="14380" width="29.85546875" style="1" customWidth="1"/>
    <col min="14381" max="14381" width="19.7109375" style="1" customWidth="1"/>
    <col min="14382" max="14382" width="12.140625" style="1" customWidth="1"/>
    <col min="14383" max="14383" width="21.85546875" style="1" customWidth="1"/>
    <col min="14384" max="14384" width="32.5703125" style="1" customWidth="1"/>
    <col min="14385" max="14385" width="22.42578125" style="1" customWidth="1"/>
    <col min="14386" max="14386" width="12.140625" style="1" customWidth="1"/>
    <col min="14387" max="14387" width="26.5703125" style="1" customWidth="1"/>
    <col min="14388" max="14388" width="21.7109375" style="1" customWidth="1"/>
    <col min="14389" max="14389" width="32.42578125" style="1" customWidth="1"/>
    <col min="14390" max="14390" width="22.28515625" style="1" customWidth="1"/>
    <col min="14391" max="14391" width="12.140625" style="1" customWidth="1"/>
    <col min="14392" max="14392" width="30.140625" style="1" customWidth="1"/>
    <col min="14393" max="14393" width="25.28515625" style="1" customWidth="1"/>
    <col min="14394" max="14394" width="36" style="1" customWidth="1"/>
    <col min="14395" max="14395" width="25.85546875" style="1" customWidth="1"/>
    <col min="14396" max="14396" width="15.85546875" style="1" customWidth="1"/>
    <col min="14397" max="14397" width="26.7109375" style="1" customWidth="1"/>
    <col min="14398" max="14398" width="16.5703125" style="1" customWidth="1"/>
    <col min="14399" max="14592" width="11.42578125" style="1"/>
    <col min="14593" max="14593" width="2.7109375" style="1" customWidth="1"/>
    <col min="14594" max="14594" width="13" style="1" customWidth="1"/>
    <col min="14595" max="14595" width="8.140625" style="1" customWidth="1"/>
    <col min="14596" max="14596" width="23.85546875" style="1" customWidth="1"/>
    <col min="14597" max="14597" width="20.85546875" style="1" customWidth="1"/>
    <col min="14598" max="14598" width="24.5703125" style="1" customWidth="1"/>
    <col min="14599" max="14599" width="23.28515625" style="1" customWidth="1"/>
    <col min="14600" max="14600" width="22" style="1" customWidth="1"/>
    <col min="14601" max="14601" width="29.7109375" style="1" customWidth="1"/>
    <col min="14602" max="14602" width="16.85546875" style="1" customWidth="1"/>
    <col min="14603" max="14603" width="22.85546875" style="1" customWidth="1"/>
    <col min="14604" max="14604" width="20.5703125" style="1" customWidth="1"/>
    <col min="14605" max="14605" width="19.28515625" style="1" customWidth="1"/>
    <col min="14606" max="14606" width="23.85546875" style="1" customWidth="1"/>
    <col min="14607" max="14607" width="22.42578125" style="1" customWidth="1"/>
    <col min="14608" max="14608" width="26.5703125" style="1" customWidth="1"/>
    <col min="14609" max="14609" width="25" style="1" customWidth="1"/>
    <col min="14610" max="14610" width="26.42578125" style="1" customWidth="1"/>
    <col min="14611" max="14611" width="23.85546875" style="1" customWidth="1"/>
    <col min="14612" max="14612" width="30" style="1" customWidth="1"/>
    <col min="14613" max="14613" width="28.5703125" style="1" customWidth="1"/>
    <col min="14614" max="14614" width="20.5703125" style="1" customWidth="1"/>
    <col min="14615" max="14615" width="19.140625" style="1" customWidth="1"/>
    <col min="14616" max="14616" width="15.28515625" style="1" customWidth="1"/>
    <col min="14617" max="14617" width="16.28515625" style="1" customWidth="1"/>
    <col min="14618" max="14618" width="19.85546875" style="1" customWidth="1"/>
    <col min="14619" max="14619" width="24.5703125" style="1" customWidth="1"/>
    <col min="14620" max="14620" width="19.5703125" style="1" customWidth="1"/>
    <col min="14621" max="14621" width="18.28515625" style="1" customWidth="1"/>
    <col min="14622" max="14622" width="23" style="1" customWidth="1"/>
    <col min="14623" max="14623" width="26" style="1" customWidth="1"/>
    <col min="14624" max="14624" width="25.7109375" style="1" customWidth="1"/>
    <col min="14625" max="14627" width="12.140625" style="1" customWidth="1"/>
    <col min="14628" max="14628" width="18.140625" style="1" customWidth="1"/>
    <col min="14629" max="14629" width="12.140625" style="1" customWidth="1"/>
    <col min="14630" max="14630" width="22" style="1" customWidth="1"/>
    <col min="14631" max="14631" width="15.85546875" style="1" customWidth="1"/>
    <col min="14632" max="14632" width="26.7109375" style="1" customWidth="1"/>
    <col min="14633" max="14633" width="16.5703125" style="1" customWidth="1"/>
    <col min="14634" max="14634" width="12.140625" style="1" customWidth="1"/>
    <col min="14635" max="14635" width="19.140625" style="1" customWidth="1"/>
    <col min="14636" max="14636" width="29.85546875" style="1" customWidth="1"/>
    <col min="14637" max="14637" width="19.7109375" style="1" customWidth="1"/>
    <col min="14638" max="14638" width="12.140625" style="1" customWidth="1"/>
    <col min="14639" max="14639" width="21.85546875" style="1" customWidth="1"/>
    <col min="14640" max="14640" width="32.5703125" style="1" customWidth="1"/>
    <col min="14641" max="14641" width="22.42578125" style="1" customWidth="1"/>
    <col min="14642" max="14642" width="12.140625" style="1" customWidth="1"/>
    <col min="14643" max="14643" width="26.5703125" style="1" customWidth="1"/>
    <col min="14644" max="14644" width="21.7109375" style="1" customWidth="1"/>
    <col min="14645" max="14645" width="32.42578125" style="1" customWidth="1"/>
    <col min="14646" max="14646" width="22.28515625" style="1" customWidth="1"/>
    <col min="14647" max="14647" width="12.140625" style="1" customWidth="1"/>
    <col min="14648" max="14648" width="30.140625" style="1" customWidth="1"/>
    <col min="14649" max="14649" width="25.28515625" style="1" customWidth="1"/>
    <col min="14650" max="14650" width="36" style="1" customWidth="1"/>
    <col min="14651" max="14651" width="25.85546875" style="1" customWidth="1"/>
    <col min="14652" max="14652" width="15.85546875" style="1" customWidth="1"/>
    <col min="14653" max="14653" width="26.7109375" style="1" customWidth="1"/>
    <col min="14654" max="14654" width="16.5703125" style="1" customWidth="1"/>
    <col min="14655" max="14848" width="11.42578125" style="1"/>
    <col min="14849" max="14849" width="2.7109375" style="1" customWidth="1"/>
    <col min="14850" max="14850" width="13" style="1" customWidth="1"/>
    <col min="14851" max="14851" width="8.140625" style="1" customWidth="1"/>
    <col min="14852" max="14852" width="23.85546875" style="1" customWidth="1"/>
    <col min="14853" max="14853" width="20.85546875" style="1" customWidth="1"/>
    <col min="14854" max="14854" width="24.5703125" style="1" customWidth="1"/>
    <col min="14855" max="14855" width="23.28515625" style="1" customWidth="1"/>
    <col min="14856" max="14856" width="22" style="1" customWidth="1"/>
    <col min="14857" max="14857" width="29.7109375" style="1" customWidth="1"/>
    <col min="14858" max="14858" width="16.85546875" style="1" customWidth="1"/>
    <col min="14859" max="14859" width="22.85546875" style="1" customWidth="1"/>
    <col min="14860" max="14860" width="20.5703125" style="1" customWidth="1"/>
    <col min="14861" max="14861" width="19.28515625" style="1" customWidth="1"/>
    <col min="14862" max="14862" width="23.85546875" style="1" customWidth="1"/>
    <col min="14863" max="14863" width="22.42578125" style="1" customWidth="1"/>
    <col min="14864" max="14864" width="26.5703125" style="1" customWidth="1"/>
    <col min="14865" max="14865" width="25" style="1" customWidth="1"/>
    <col min="14866" max="14866" width="26.42578125" style="1" customWidth="1"/>
    <col min="14867" max="14867" width="23.85546875" style="1" customWidth="1"/>
    <col min="14868" max="14868" width="30" style="1" customWidth="1"/>
    <col min="14869" max="14869" width="28.5703125" style="1" customWidth="1"/>
    <col min="14870" max="14870" width="20.5703125" style="1" customWidth="1"/>
    <col min="14871" max="14871" width="19.140625" style="1" customWidth="1"/>
    <col min="14872" max="14872" width="15.28515625" style="1" customWidth="1"/>
    <col min="14873" max="14873" width="16.28515625" style="1" customWidth="1"/>
    <col min="14874" max="14874" width="19.85546875" style="1" customWidth="1"/>
    <col min="14875" max="14875" width="24.5703125" style="1" customWidth="1"/>
    <col min="14876" max="14876" width="19.5703125" style="1" customWidth="1"/>
    <col min="14877" max="14877" width="18.28515625" style="1" customWidth="1"/>
    <col min="14878" max="14878" width="23" style="1" customWidth="1"/>
    <col min="14879" max="14879" width="26" style="1" customWidth="1"/>
    <col min="14880" max="14880" width="25.7109375" style="1" customWidth="1"/>
    <col min="14881" max="14883" width="12.140625" style="1" customWidth="1"/>
    <col min="14884" max="14884" width="18.140625" style="1" customWidth="1"/>
    <col min="14885" max="14885" width="12.140625" style="1" customWidth="1"/>
    <col min="14886" max="14886" width="22" style="1" customWidth="1"/>
    <col min="14887" max="14887" width="15.85546875" style="1" customWidth="1"/>
    <col min="14888" max="14888" width="26.7109375" style="1" customWidth="1"/>
    <col min="14889" max="14889" width="16.5703125" style="1" customWidth="1"/>
    <col min="14890" max="14890" width="12.140625" style="1" customWidth="1"/>
    <col min="14891" max="14891" width="19.140625" style="1" customWidth="1"/>
    <col min="14892" max="14892" width="29.85546875" style="1" customWidth="1"/>
    <col min="14893" max="14893" width="19.7109375" style="1" customWidth="1"/>
    <col min="14894" max="14894" width="12.140625" style="1" customWidth="1"/>
    <col min="14895" max="14895" width="21.85546875" style="1" customWidth="1"/>
    <col min="14896" max="14896" width="32.5703125" style="1" customWidth="1"/>
    <col min="14897" max="14897" width="22.42578125" style="1" customWidth="1"/>
    <col min="14898" max="14898" width="12.140625" style="1" customWidth="1"/>
    <col min="14899" max="14899" width="26.5703125" style="1" customWidth="1"/>
    <col min="14900" max="14900" width="21.7109375" style="1" customWidth="1"/>
    <col min="14901" max="14901" width="32.42578125" style="1" customWidth="1"/>
    <col min="14902" max="14902" width="22.28515625" style="1" customWidth="1"/>
    <col min="14903" max="14903" width="12.140625" style="1" customWidth="1"/>
    <col min="14904" max="14904" width="30.140625" style="1" customWidth="1"/>
    <col min="14905" max="14905" width="25.28515625" style="1" customWidth="1"/>
    <col min="14906" max="14906" width="36" style="1" customWidth="1"/>
    <col min="14907" max="14907" width="25.85546875" style="1" customWidth="1"/>
    <col min="14908" max="14908" width="15.85546875" style="1" customWidth="1"/>
    <col min="14909" max="14909" width="26.7109375" style="1" customWidth="1"/>
    <col min="14910" max="14910" width="16.5703125" style="1" customWidth="1"/>
    <col min="14911" max="15104" width="11.42578125" style="1"/>
    <col min="15105" max="15105" width="2.7109375" style="1" customWidth="1"/>
    <col min="15106" max="15106" width="13" style="1" customWidth="1"/>
    <col min="15107" max="15107" width="8.140625" style="1" customWidth="1"/>
    <col min="15108" max="15108" width="23.85546875" style="1" customWidth="1"/>
    <col min="15109" max="15109" width="20.85546875" style="1" customWidth="1"/>
    <col min="15110" max="15110" width="24.5703125" style="1" customWidth="1"/>
    <col min="15111" max="15111" width="23.28515625" style="1" customWidth="1"/>
    <col min="15112" max="15112" width="22" style="1" customWidth="1"/>
    <col min="15113" max="15113" width="29.7109375" style="1" customWidth="1"/>
    <col min="15114" max="15114" width="16.85546875" style="1" customWidth="1"/>
    <col min="15115" max="15115" width="22.85546875" style="1" customWidth="1"/>
    <col min="15116" max="15116" width="20.5703125" style="1" customWidth="1"/>
    <col min="15117" max="15117" width="19.28515625" style="1" customWidth="1"/>
    <col min="15118" max="15118" width="23.85546875" style="1" customWidth="1"/>
    <col min="15119" max="15119" width="22.42578125" style="1" customWidth="1"/>
    <col min="15120" max="15120" width="26.5703125" style="1" customWidth="1"/>
    <col min="15121" max="15121" width="25" style="1" customWidth="1"/>
    <col min="15122" max="15122" width="26.42578125" style="1" customWidth="1"/>
    <col min="15123" max="15123" width="23.85546875" style="1" customWidth="1"/>
    <col min="15124" max="15124" width="30" style="1" customWidth="1"/>
    <col min="15125" max="15125" width="28.5703125" style="1" customWidth="1"/>
    <col min="15126" max="15126" width="20.5703125" style="1" customWidth="1"/>
    <col min="15127" max="15127" width="19.140625" style="1" customWidth="1"/>
    <col min="15128" max="15128" width="15.28515625" style="1" customWidth="1"/>
    <col min="15129" max="15129" width="16.28515625" style="1" customWidth="1"/>
    <col min="15130" max="15130" width="19.85546875" style="1" customWidth="1"/>
    <col min="15131" max="15131" width="24.5703125" style="1" customWidth="1"/>
    <col min="15132" max="15132" width="19.5703125" style="1" customWidth="1"/>
    <col min="15133" max="15133" width="18.28515625" style="1" customWidth="1"/>
    <col min="15134" max="15134" width="23" style="1" customWidth="1"/>
    <col min="15135" max="15135" width="26" style="1" customWidth="1"/>
    <col min="15136" max="15136" width="25.7109375" style="1" customWidth="1"/>
    <col min="15137" max="15139" width="12.140625" style="1" customWidth="1"/>
    <col min="15140" max="15140" width="18.140625" style="1" customWidth="1"/>
    <col min="15141" max="15141" width="12.140625" style="1" customWidth="1"/>
    <col min="15142" max="15142" width="22" style="1" customWidth="1"/>
    <col min="15143" max="15143" width="15.85546875" style="1" customWidth="1"/>
    <col min="15144" max="15144" width="26.7109375" style="1" customWidth="1"/>
    <col min="15145" max="15145" width="16.5703125" style="1" customWidth="1"/>
    <col min="15146" max="15146" width="12.140625" style="1" customWidth="1"/>
    <col min="15147" max="15147" width="19.140625" style="1" customWidth="1"/>
    <col min="15148" max="15148" width="29.85546875" style="1" customWidth="1"/>
    <col min="15149" max="15149" width="19.7109375" style="1" customWidth="1"/>
    <col min="15150" max="15150" width="12.140625" style="1" customWidth="1"/>
    <col min="15151" max="15151" width="21.85546875" style="1" customWidth="1"/>
    <col min="15152" max="15152" width="32.5703125" style="1" customWidth="1"/>
    <col min="15153" max="15153" width="22.42578125" style="1" customWidth="1"/>
    <col min="15154" max="15154" width="12.140625" style="1" customWidth="1"/>
    <col min="15155" max="15155" width="26.5703125" style="1" customWidth="1"/>
    <col min="15156" max="15156" width="21.7109375" style="1" customWidth="1"/>
    <col min="15157" max="15157" width="32.42578125" style="1" customWidth="1"/>
    <col min="15158" max="15158" width="22.28515625" style="1" customWidth="1"/>
    <col min="15159" max="15159" width="12.140625" style="1" customWidth="1"/>
    <col min="15160" max="15160" width="30.140625" style="1" customWidth="1"/>
    <col min="15161" max="15161" width="25.28515625" style="1" customWidth="1"/>
    <col min="15162" max="15162" width="36" style="1" customWidth="1"/>
    <col min="15163" max="15163" width="25.85546875" style="1" customWidth="1"/>
    <col min="15164" max="15164" width="15.85546875" style="1" customWidth="1"/>
    <col min="15165" max="15165" width="26.7109375" style="1" customWidth="1"/>
    <col min="15166" max="15166" width="16.5703125" style="1" customWidth="1"/>
    <col min="15167" max="15360" width="11.42578125" style="1"/>
    <col min="15361" max="15361" width="2.7109375" style="1" customWidth="1"/>
    <col min="15362" max="15362" width="13" style="1" customWidth="1"/>
    <col min="15363" max="15363" width="8.140625" style="1" customWidth="1"/>
    <col min="15364" max="15364" width="23.85546875" style="1" customWidth="1"/>
    <col min="15365" max="15365" width="20.85546875" style="1" customWidth="1"/>
    <col min="15366" max="15366" width="24.5703125" style="1" customWidth="1"/>
    <col min="15367" max="15367" width="23.28515625" style="1" customWidth="1"/>
    <col min="15368" max="15368" width="22" style="1" customWidth="1"/>
    <col min="15369" max="15369" width="29.7109375" style="1" customWidth="1"/>
    <col min="15370" max="15370" width="16.85546875" style="1" customWidth="1"/>
    <col min="15371" max="15371" width="22.85546875" style="1" customWidth="1"/>
    <col min="15372" max="15372" width="20.5703125" style="1" customWidth="1"/>
    <col min="15373" max="15373" width="19.28515625" style="1" customWidth="1"/>
    <col min="15374" max="15374" width="23.85546875" style="1" customWidth="1"/>
    <col min="15375" max="15375" width="22.42578125" style="1" customWidth="1"/>
    <col min="15376" max="15376" width="26.5703125" style="1" customWidth="1"/>
    <col min="15377" max="15377" width="25" style="1" customWidth="1"/>
    <col min="15378" max="15378" width="26.42578125" style="1" customWidth="1"/>
    <col min="15379" max="15379" width="23.85546875" style="1" customWidth="1"/>
    <col min="15380" max="15380" width="30" style="1" customWidth="1"/>
    <col min="15381" max="15381" width="28.5703125" style="1" customWidth="1"/>
    <col min="15382" max="15382" width="20.5703125" style="1" customWidth="1"/>
    <col min="15383" max="15383" width="19.140625" style="1" customWidth="1"/>
    <col min="15384" max="15384" width="15.28515625" style="1" customWidth="1"/>
    <col min="15385" max="15385" width="16.28515625" style="1" customWidth="1"/>
    <col min="15386" max="15386" width="19.85546875" style="1" customWidth="1"/>
    <col min="15387" max="15387" width="24.5703125" style="1" customWidth="1"/>
    <col min="15388" max="15388" width="19.5703125" style="1" customWidth="1"/>
    <col min="15389" max="15389" width="18.28515625" style="1" customWidth="1"/>
    <col min="15390" max="15390" width="23" style="1" customWidth="1"/>
    <col min="15391" max="15391" width="26" style="1" customWidth="1"/>
    <col min="15392" max="15392" width="25.7109375" style="1" customWidth="1"/>
    <col min="15393" max="15395" width="12.140625" style="1" customWidth="1"/>
    <col min="15396" max="15396" width="18.140625" style="1" customWidth="1"/>
    <col min="15397" max="15397" width="12.140625" style="1" customWidth="1"/>
    <col min="15398" max="15398" width="22" style="1" customWidth="1"/>
    <col min="15399" max="15399" width="15.85546875" style="1" customWidth="1"/>
    <col min="15400" max="15400" width="26.7109375" style="1" customWidth="1"/>
    <col min="15401" max="15401" width="16.5703125" style="1" customWidth="1"/>
    <col min="15402" max="15402" width="12.140625" style="1" customWidth="1"/>
    <col min="15403" max="15403" width="19.140625" style="1" customWidth="1"/>
    <col min="15404" max="15404" width="29.85546875" style="1" customWidth="1"/>
    <col min="15405" max="15405" width="19.7109375" style="1" customWidth="1"/>
    <col min="15406" max="15406" width="12.140625" style="1" customWidth="1"/>
    <col min="15407" max="15407" width="21.85546875" style="1" customWidth="1"/>
    <col min="15408" max="15408" width="32.5703125" style="1" customWidth="1"/>
    <col min="15409" max="15409" width="22.42578125" style="1" customWidth="1"/>
    <col min="15410" max="15410" width="12.140625" style="1" customWidth="1"/>
    <col min="15411" max="15411" width="26.5703125" style="1" customWidth="1"/>
    <col min="15412" max="15412" width="21.7109375" style="1" customWidth="1"/>
    <col min="15413" max="15413" width="32.42578125" style="1" customWidth="1"/>
    <col min="15414" max="15414" width="22.28515625" style="1" customWidth="1"/>
    <col min="15415" max="15415" width="12.140625" style="1" customWidth="1"/>
    <col min="15416" max="15416" width="30.140625" style="1" customWidth="1"/>
    <col min="15417" max="15417" width="25.28515625" style="1" customWidth="1"/>
    <col min="15418" max="15418" width="36" style="1" customWidth="1"/>
    <col min="15419" max="15419" width="25.85546875" style="1" customWidth="1"/>
    <col min="15420" max="15420" width="15.85546875" style="1" customWidth="1"/>
    <col min="15421" max="15421" width="26.7109375" style="1" customWidth="1"/>
    <col min="15422" max="15422" width="16.5703125" style="1" customWidth="1"/>
    <col min="15423" max="15616" width="11.42578125" style="1"/>
    <col min="15617" max="15617" width="2.7109375" style="1" customWidth="1"/>
    <col min="15618" max="15618" width="13" style="1" customWidth="1"/>
    <col min="15619" max="15619" width="8.140625" style="1" customWidth="1"/>
    <col min="15620" max="15620" width="23.85546875" style="1" customWidth="1"/>
    <col min="15621" max="15621" width="20.85546875" style="1" customWidth="1"/>
    <col min="15622" max="15622" width="24.5703125" style="1" customWidth="1"/>
    <col min="15623" max="15623" width="23.28515625" style="1" customWidth="1"/>
    <col min="15624" max="15624" width="22" style="1" customWidth="1"/>
    <col min="15625" max="15625" width="29.7109375" style="1" customWidth="1"/>
    <col min="15626" max="15626" width="16.85546875" style="1" customWidth="1"/>
    <col min="15627" max="15627" width="22.85546875" style="1" customWidth="1"/>
    <col min="15628" max="15628" width="20.5703125" style="1" customWidth="1"/>
    <col min="15629" max="15629" width="19.28515625" style="1" customWidth="1"/>
    <col min="15630" max="15630" width="23.85546875" style="1" customWidth="1"/>
    <col min="15631" max="15631" width="22.42578125" style="1" customWidth="1"/>
    <col min="15632" max="15632" width="26.5703125" style="1" customWidth="1"/>
    <col min="15633" max="15633" width="25" style="1" customWidth="1"/>
    <col min="15634" max="15634" width="26.42578125" style="1" customWidth="1"/>
    <col min="15635" max="15635" width="23.85546875" style="1" customWidth="1"/>
    <col min="15636" max="15636" width="30" style="1" customWidth="1"/>
    <col min="15637" max="15637" width="28.5703125" style="1" customWidth="1"/>
    <col min="15638" max="15638" width="20.5703125" style="1" customWidth="1"/>
    <col min="15639" max="15639" width="19.140625" style="1" customWidth="1"/>
    <col min="15640" max="15640" width="15.28515625" style="1" customWidth="1"/>
    <col min="15641" max="15641" width="16.28515625" style="1" customWidth="1"/>
    <col min="15642" max="15642" width="19.85546875" style="1" customWidth="1"/>
    <col min="15643" max="15643" width="24.5703125" style="1" customWidth="1"/>
    <col min="15644" max="15644" width="19.5703125" style="1" customWidth="1"/>
    <col min="15645" max="15645" width="18.28515625" style="1" customWidth="1"/>
    <col min="15646" max="15646" width="23" style="1" customWidth="1"/>
    <col min="15647" max="15647" width="26" style="1" customWidth="1"/>
    <col min="15648" max="15648" width="25.7109375" style="1" customWidth="1"/>
    <col min="15649" max="15651" width="12.140625" style="1" customWidth="1"/>
    <col min="15652" max="15652" width="18.140625" style="1" customWidth="1"/>
    <col min="15653" max="15653" width="12.140625" style="1" customWidth="1"/>
    <col min="15654" max="15654" width="22" style="1" customWidth="1"/>
    <col min="15655" max="15655" width="15.85546875" style="1" customWidth="1"/>
    <col min="15656" max="15656" width="26.7109375" style="1" customWidth="1"/>
    <col min="15657" max="15657" width="16.5703125" style="1" customWidth="1"/>
    <col min="15658" max="15658" width="12.140625" style="1" customWidth="1"/>
    <col min="15659" max="15659" width="19.140625" style="1" customWidth="1"/>
    <col min="15660" max="15660" width="29.85546875" style="1" customWidth="1"/>
    <col min="15661" max="15661" width="19.7109375" style="1" customWidth="1"/>
    <col min="15662" max="15662" width="12.140625" style="1" customWidth="1"/>
    <col min="15663" max="15663" width="21.85546875" style="1" customWidth="1"/>
    <col min="15664" max="15664" width="32.5703125" style="1" customWidth="1"/>
    <col min="15665" max="15665" width="22.42578125" style="1" customWidth="1"/>
    <col min="15666" max="15666" width="12.140625" style="1" customWidth="1"/>
    <col min="15667" max="15667" width="26.5703125" style="1" customWidth="1"/>
    <col min="15668" max="15668" width="21.7109375" style="1" customWidth="1"/>
    <col min="15669" max="15669" width="32.42578125" style="1" customWidth="1"/>
    <col min="15670" max="15670" width="22.28515625" style="1" customWidth="1"/>
    <col min="15671" max="15671" width="12.140625" style="1" customWidth="1"/>
    <col min="15672" max="15672" width="30.140625" style="1" customWidth="1"/>
    <col min="15673" max="15673" width="25.28515625" style="1" customWidth="1"/>
    <col min="15674" max="15674" width="36" style="1" customWidth="1"/>
    <col min="15675" max="15675" width="25.85546875" style="1" customWidth="1"/>
    <col min="15676" max="15676" width="15.85546875" style="1" customWidth="1"/>
    <col min="15677" max="15677" width="26.7109375" style="1" customWidth="1"/>
    <col min="15678" max="15678" width="16.5703125" style="1" customWidth="1"/>
    <col min="15679" max="15872" width="11.42578125" style="1"/>
    <col min="15873" max="15873" width="2.7109375" style="1" customWidth="1"/>
    <col min="15874" max="15874" width="13" style="1" customWidth="1"/>
    <col min="15875" max="15875" width="8.140625" style="1" customWidth="1"/>
    <col min="15876" max="15876" width="23.85546875" style="1" customWidth="1"/>
    <col min="15877" max="15877" width="20.85546875" style="1" customWidth="1"/>
    <col min="15878" max="15878" width="24.5703125" style="1" customWidth="1"/>
    <col min="15879" max="15879" width="23.28515625" style="1" customWidth="1"/>
    <col min="15880" max="15880" width="22" style="1" customWidth="1"/>
    <col min="15881" max="15881" width="29.7109375" style="1" customWidth="1"/>
    <col min="15882" max="15882" width="16.85546875" style="1" customWidth="1"/>
    <col min="15883" max="15883" width="22.85546875" style="1" customWidth="1"/>
    <col min="15884" max="15884" width="20.5703125" style="1" customWidth="1"/>
    <col min="15885" max="15885" width="19.28515625" style="1" customWidth="1"/>
    <col min="15886" max="15886" width="23.85546875" style="1" customWidth="1"/>
    <col min="15887" max="15887" width="22.42578125" style="1" customWidth="1"/>
    <col min="15888" max="15888" width="26.5703125" style="1" customWidth="1"/>
    <col min="15889" max="15889" width="25" style="1" customWidth="1"/>
    <col min="15890" max="15890" width="26.42578125" style="1" customWidth="1"/>
    <col min="15891" max="15891" width="23.85546875" style="1" customWidth="1"/>
    <col min="15892" max="15892" width="30" style="1" customWidth="1"/>
    <col min="15893" max="15893" width="28.5703125" style="1" customWidth="1"/>
    <col min="15894" max="15894" width="20.5703125" style="1" customWidth="1"/>
    <col min="15895" max="15895" width="19.140625" style="1" customWidth="1"/>
    <col min="15896" max="15896" width="15.28515625" style="1" customWidth="1"/>
    <col min="15897" max="15897" width="16.28515625" style="1" customWidth="1"/>
    <col min="15898" max="15898" width="19.85546875" style="1" customWidth="1"/>
    <col min="15899" max="15899" width="24.5703125" style="1" customWidth="1"/>
    <col min="15900" max="15900" width="19.5703125" style="1" customWidth="1"/>
    <col min="15901" max="15901" width="18.28515625" style="1" customWidth="1"/>
    <col min="15902" max="15902" width="23" style="1" customWidth="1"/>
    <col min="15903" max="15903" width="26" style="1" customWidth="1"/>
    <col min="15904" max="15904" width="25.7109375" style="1" customWidth="1"/>
    <col min="15905" max="15907" width="12.140625" style="1" customWidth="1"/>
    <col min="15908" max="15908" width="18.140625" style="1" customWidth="1"/>
    <col min="15909" max="15909" width="12.140625" style="1" customWidth="1"/>
    <col min="15910" max="15910" width="22" style="1" customWidth="1"/>
    <col min="15911" max="15911" width="15.85546875" style="1" customWidth="1"/>
    <col min="15912" max="15912" width="26.7109375" style="1" customWidth="1"/>
    <col min="15913" max="15913" width="16.5703125" style="1" customWidth="1"/>
    <col min="15914" max="15914" width="12.140625" style="1" customWidth="1"/>
    <col min="15915" max="15915" width="19.140625" style="1" customWidth="1"/>
    <col min="15916" max="15916" width="29.85546875" style="1" customWidth="1"/>
    <col min="15917" max="15917" width="19.7109375" style="1" customWidth="1"/>
    <col min="15918" max="15918" width="12.140625" style="1" customWidth="1"/>
    <col min="15919" max="15919" width="21.85546875" style="1" customWidth="1"/>
    <col min="15920" max="15920" width="32.5703125" style="1" customWidth="1"/>
    <col min="15921" max="15921" width="22.42578125" style="1" customWidth="1"/>
    <col min="15922" max="15922" width="12.140625" style="1" customWidth="1"/>
    <col min="15923" max="15923" width="26.5703125" style="1" customWidth="1"/>
    <col min="15924" max="15924" width="21.7109375" style="1" customWidth="1"/>
    <col min="15925" max="15925" width="32.42578125" style="1" customWidth="1"/>
    <col min="15926" max="15926" width="22.28515625" style="1" customWidth="1"/>
    <col min="15927" max="15927" width="12.140625" style="1" customWidth="1"/>
    <col min="15928" max="15928" width="30.140625" style="1" customWidth="1"/>
    <col min="15929" max="15929" width="25.28515625" style="1" customWidth="1"/>
    <col min="15930" max="15930" width="36" style="1" customWidth="1"/>
    <col min="15931" max="15931" width="25.85546875" style="1" customWidth="1"/>
    <col min="15932" max="15932" width="15.85546875" style="1" customWidth="1"/>
    <col min="15933" max="15933" width="26.7109375" style="1" customWidth="1"/>
    <col min="15934" max="15934" width="16.5703125" style="1" customWidth="1"/>
    <col min="15935" max="16128" width="11.42578125" style="1"/>
    <col min="16129" max="16129" width="2.7109375" style="1" customWidth="1"/>
    <col min="16130" max="16130" width="13" style="1" customWidth="1"/>
    <col min="16131" max="16131" width="8.140625" style="1" customWidth="1"/>
    <col min="16132" max="16132" width="23.85546875" style="1" customWidth="1"/>
    <col min="16133" max="16133" width="20.85546875" style="1" customWidth="1"/>
    <col min="16134" max="16134" width="24.5703125" style="1" customWidth="1"/>
    <col min="16135" max="16135" width="23.28515625" style="1" customWidth="1"/>
    <col min="16136" max="16136" width="22" style="1" customWidth="1"/>
    <col min="16137" max="16137" width="29.7109375" style="1" customWidth="1"/>
    <col min="16138" max="16138" width="16.85546875" style="1" customWidth="1"/>
    <col min="16139" max="16139" width="22.85546875" style="1" customWidth="1"/>
    <col min="16140" max="16140" width="20.5703125" style="1" customWidth="1"/>
    <col min="16141" max="16141" width="19.28515625" style="1" customWidth="1"/>
    <col min="16142" max="16142" width="23.85546875" style="1" customWidth="1"/>
    <col min="16143" max="16143" width="22.42578125" style="1" customWidth="1"/>
    <col min="16144" max="16144" width="26.5703125" style="1" customWidth="1"/>
    <col min="16145" max="16145" width="25" style="1" customWidth="1"/>
    <col min="16146" max="16146" width="26.42578125" style="1" customWidth="1"/>
    <col min="16147" max="16147" width="23.85546875" style="1" customWidth="1"/>
    <col min="16148" max="16148" width="30" style="1" customWidth="1"/>
    <col min="16149" max="16149" width="28.5703125" style="1" customWidth="1"/>
    <col min="16150" max="16150" width="20.5703125" style="1" customWidth="1"/>
    <col min="16151" max="16151" width="19.140625" style="1" customWidth="1"/>
    <col min="16152" max="16152" width="15.28515625" style="1" customWidth="1"/>
    <col min="16153" max="16153" width="16.28515625" style="1" customWidth="1"/>
    <col min="16154" max="16154" width="19.85546875" style="1" customWidth="1"/>
    <col min="16155" max="16155" width="24.5703125" style="1" customWidth="1"/>
    <col min="16156" max="16156" width="19.5703125" style="1" customWidth="1"/>
    <col min="16157" max="16157" width="18.28515625" style="1" customWidth="1"/>
    <col min="16158" max="16158" width="23" style="1" customWidth="1"/>
    <col min="16159" max="16159" width="26" style="1" customWidth="1"/>
    <col min="16160" max="16160" width="25.7109375" style="1" customWidth="1"/>
    <col min="16161" max="16163" width="12.140625" style="1" customWidth="1"/>
    <col min="16164" max="16164" width="18.140625" style="1" customWidth="1"/>
    <col min="16165" max="16165" width="12.140625" style="1" customWidth="1"/>
    <col min="16166" max="16166" width="22" style="1" customWidth="1"/>
    <col min="16167" max="16167" width="15.85546875" style="1" customWidth="1"/>
    <col min="16168" max="16168" width="26.7109375" style="1" customWidth="1"/>
    <col min="16169" max="16169" width="16.5703125" style="1" customWidth="1"/>
    <col min="16170" max="16170" width="12.140625" style="1" customWidth="1"/>
    <col min="16171" max="16171" width="19.140625" style="1" customWidth="1"/>
    <col min="16172" max="16172" width="29.85546875" style="1" customWidth="1"/>
    <col min="16173" max="16173" width="19.7109375" style="1" customWidth="1"/>
    <col min="16174" max="16174" width="12.140625" style="1" customWidth="1"/>
    <col min="16175" max="16175" width="21.85546875" style="1" customWidth="1"/>
    <col min="16176" max="16176" width="32.5703125" style="1" customWidth="1"/>
    <col min="16177" max="16177" width="22.42578125" style="1" customWidth="1"/>
    <col min="16178" max="16178" width="12.140625" style="1" customWidth="1"/>
    <col min="16179" max="16179" width="26.5703125" style="1" customWidth="1"/>
    <col min="16180" max="16180" width="21.7109375" style="1" customWidth="1"/>
    <col min="16181" max="16181" width="32.42578125" style="1" customWidth="1"/>
    <col min="16182" max="16182" width="22.28515625" style="1" customWidth="1"/>
    <col min="16183" max="16183" width="12.140625" style="1" customWidth="1"/>
    <col min="16184" max="16184" width="30.140625" style="1" customWidth="1"/>
    <col min="16185" max="16185" width="25.28515625" style="1" customWidth="1"/>
    <col min="16186" max="16186" width="36" style="1" customWidth="1"/>
    <col min="16187" max="16187" width="25.85546875" style="1" customWidth="1"/>
    <col min="16188" max="16188" width="15.85546875" style="1" customWidth="1"/>
    <col min="16189" max="16189" width="26.7109375" style="1" customWidth="1"/>
    <col min="16190" max="16190" width="16.5703125" style="1" customWidth="1"/>
    <col min="16191" max="16384" width="11.42578125" style="1"/>
  </cols>
  <sheetData>
    <row r="1" spans="1:62" ht="38.1" customHeight="1" x14ac:dyDescent="0.2">
      <c r="B1" s="2"/>
    </row>
    <row r="2" spans="1:62" ht="38.1" customHeight="1" x14ac:dyDescent="0.2"/>
    <row r="3" spans="1:62" ht="20.100000000000001" customHeight="1" thickBot="1" x14ac:dyDescent="0.25">
      <c r="A3" s="3"/>
      <c r="B3" s="104" t="s">
        <v>336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2" ht="13.5" thickTop="1" x14ac:dyDescent="0.2">
      <c r="A4" s="57"/>
      <c r="B4" s="5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</row>
    <row r="5" spans="1:62" ht="15.75" x14ac:dyDescent="0.25">
      <c r="A5" s="57"/>
      <c r="B5" s="68" t="s">
        <v>139</v>
      </c>
      <c r="C5" s="69"/>
      <c r="D5" s="69"/>
      <c r="E5" s="69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</row>
    <row r="6" spans="1:62" ht="15.75" x14ac:dyDescent="0.25">
      <c r="B6" s="46" t="e">
        <f>#REF!</f>
        <v>#REF!</v>
      </c>
      <c r="C6" s="47"/>
      <c r="D6" s="47"/>
      <c r="E6" s="47"/>
    </row>
    <row r="7" spans="1:62" x14ac:dyDescent="0.2">
      <c r="B7" s="9" t="s">
        <v>2</v>
      </c>
      <c r="C7" s="106" t="s">
        <v>3</v>
      </c>
      <c r="D7" s="106" t="s">
        <v>4</v>
      </c>
      <c r="E7" s="106" t="s">
        <v>140</v>
      </c>
      <c r="F7" s="106" t="s">
        <v>141</v>
      </c>
      <c r="G7" s="106" t="s">
        <v>142</v>
      </c>
      <c r="H7" s="106" t="s">
        <v>143</v>
      </c>
      <c r="I7" s="106" t="s">
        <v>144</v>
      </c>
      <c r="J7" s="106" t="s">
        <v>145</v>
      </c>
      <c r="K7" s="106" t="s">
        <v>146</v>
      </c>
      <c r="L7" s="106" t="s">
        <v>147</v>
      </c>
      <c r="M7" s="106" t="s">
        <v>148</v>
      </c>
      <c r="N7" s="106" t="s">
        <v>149</v>
      </c>
      <c r="O7" s="106" t="s">
        <v>150</v>
      </c>
      <c r="P7" s="106" t="s">
        <v>151</v>
      </c>
      <c r="Q7" s="106" t="s">
        <v>152</v>
      </c>
      <c r="R7" s="106" t="s">
        <v>153</v>
      </c>
      <c r="S7" s="106" t="s">
        <v>154</v>
      </c>
      <c r="T7" s="106" t="s">
        <v>155</v>
      </c>
      <c r="U7" s="106" t="s">
        <v>156</v>
      </c>
      <c r="V7" s="106" t="s">
        <v>157</v>
      </c>
      <c r="W7" s="106" t="s">
        <v>158</v>
      </c>
      <c r="X7" s="106" t="s">
        <v>159</v>
      </c>
      <c r="Y7" s="106" t="s">
        <v>160</v>
      </c>
      <c r="Z7" s="106" t="s">
        <v>161</v>
      </c>
      <c r="AA7" s="106" t="s">
        <v>162</v>
      </c>
      <c r="AB7" s="106" t="s">
        <v>163</v>
      </c>
      <c r="AC7" s="106" t="s">
        <v>164</v>
      </c>
      <c r="AD7" s="106" t="s">
        <v>165</v>
      </c>
      <c r="AE7" s="106" t="s">
        <v>166</v>
      </c>
      <c r="AF7" s="106" t="s">
        <v>167</v>
      </c>
      <c r="AG7" s="106" t="s">
        <v>168</v>
      </c>
      <c r="AH7" s="106" t="s">
        <v>169</v>
      </c>
      <c r="AI7" s="106" t="s">
        <v>170</v>
      </c>
      <c r="AJ7" s="106" t="s">
        <v>171</v>
      </c>
      <c r="AK7" s="106" t="s">
        <v>172</v>
      </c>
      <c r="AL7" s="106" t="s">
        <v>173</v>
      </c>
      <c r="AM7" s="106" t="s">
        <v>174</v>
      </c>
      <c r="AN7" s="106" t="s">
        <v>175</v>
      </c>
      <c r="AO7" s="106" t="s">
        <v>176</v>
      </c>
      <c r="AP7" s="106" t="s">
        <v>177</v>
      </c>
      <c r="AQ7" s="106" t="s">
        <v>178</v>
      </c>
      <c r="AR7" s="106" t="s">
        <v>179</v>
      </c>
      <c r="AS7" s="106" t="s">
        <v>180</v>
      </c>
      <c r="AT7" s="106" t="s">
        <v>181</v>
      </c>
      <c r="AU7" s="106" t="s">
        <v>182</v>
      </c>
      <c r="AV7" s="106" t="s">
        <v>183</v>
      </c>
      <c r="AW7" s="106" t="s">
        <v>184</v>
      </c>
      <c r="AX7" s="106" t="s">
        <v>185</v>
      </c>
      <c r="AY7" s="106" t="s">
        <v>186</v>
      </c>
      <c r="AZ7" s="106" t="s">
        <v>187</v>
      </c>
      <c r="BA7" s="106" t="s">
        <v>188</v>
      </c>
      <c r="BB7" s="106" t="s">
        <v>189</v>
      </c>
      <c r="BC7" s="106" t="s">
        <v>190</v>
      </c>
      <c r="BD7" s="106" t="s">
        <v>191</v>
      </c>
      <c r="BE7" s="106" t="s">
        <v>192</v>
      </c>
      <c r="BF7" s="106" t="s">
        <v>193</v>
      </c>
      <c r="BG7" s="106" t="s">
        <v>194</v>
      </c>
      <c r="BH7" s="106" t="s">
        <v>195</v>
      </c>
      <c r="BI7" s="106" t="s">
        <v>196</v>
      </c>
      <c r="BJ7" s="106" t="s">
        <v>197</v>
      </c>
    </row>
    <row r="8" spans="1:62" x14ac:dyDescent="0.2">
      <c r="B8" s="11" t="s">
        <v>44</v>
      </c>
      <c r="C8" t="s">
        <v>382</v>
      </c>
      <c r="D8" t="s">
        <v>346</v>
      </c>
      <c r="E8" s="12">
        <v>100</v>
      </c>
      <c r="F8" s="12">
        <v>37.4</v>
      </c>
      <c r="G8" s="12">
        <v>34.409999999999997</v>
      </c>
      <c r="H8" s="12">
        <v>47.06</v>
      </c>
      <c r="I8" s="12">
        <v>91.7</v>
      </c>
      <c r="J8" s="12">
        <v>100</v>
      </c>
      <c r="K8" s="12">
        <v>19.989999999999998</v>
      </c>
      <c r="L8" s="12">
        <v>5.51</v>
      </c>
      <c r="M8" s="12">
        <v>0</v>
      </c>
      <c r="N8" s="12">
        <v>17.41</v>
      </c>
      <c r="O8" s="12">
        <v>0</v>
      </c>
      <c r="P8" s="12">
        <v>4.09</v>
      </c>
      <c r="Q8" s="12">
        <v>0.71</v>
      </c>
      <c r="R8" s="12">
        <v>5.23</v>
      </c>
      <c r="S8" s="12">
        <v>5</v>
      </c>
      <c r="T8" s="12">
        <v>41.57</v>
      </c>
      <c r="U8" s="12">
        <v>10.24</v>
      </c>
      <c r="V8" s="12">
        <v>0.03</v>
      </c>
      <c r="W8" s="12">
        <v>0</v>
      </c>
      <c r="X8" s="13">
        <v>44630</v>
      </c>
      <c r="Y8" s="13">
        <v>44630</v>
      </c>
      <c r="Z8" s="13">
        <v>16693</v>
      </c>
      <c r="AA8" s="13">
        <v>7076</v>
      </c>
      <c r="AB8" s="13">
        <v>2435</v>
      </c>
      <c r="AC8" s="13">
        <v>3330</v>
      </c>
      <c r="AD8" s="13">
        <v>47.05</v>
      </c>
      <c r="AE8" s="13">
        <v>4384</v>
      </c>
      <c r="AF8" s="13">
        <v>4781</v>
      </c>
      <c r="AG8" s="13">
        <v>22563</v>
      </c>
      <c r="AH8" s="13">
        <v>46360</v>
      </c>
      <c r="AI8" s="13">
        <v>10814</v>
      </c>
      <c r="AJ8" s="13">
        <v>2162</v>
      </c>
      <c r="AK8" s="13">
        <v>44676</v>
      </c>
      <c r="AL8" s="13">
        <v>39762</v>
      </c>
      <c r="AM8" s="13">
        <v>2189</v>
      </c>
      <c r="AN8" s="13">
        <v>0</v>
      </c>
      <c r="AO8" s="13">
        <v>691</v>
      </c>
      <c r="AP8" s="13">
        <v>48963</v>
      </c>
      <c r="AQ8" s="13">
        <v>8524</v>
      </c>
      <c r="AR8" s="13">
        <v>0</v>
      </c>
      <c r="AS8" s="13">
        <v>1931</v>
      </c>
      <c r="AT8" s="13">
        <v>20258</v>
      </c>
      <c r="AU8" s="13">
        <v>828</v>
      </c>
      <c r="AV8" s="13">
        <v>2</v>
      </c>
      <c r="AW8" s="13">
        <v>282</v>
      </c>
      <c r="AX8" s="13">
        <v>16433</v>
      </c>
      <c r="AY8" s="13">
        <v>13147</v>
      </c>
      <c r="AZ8" s="13">
        <v>688</v>
      </c>
      <c r="BA8" s="13">
        <v>9</v>
      </c>
      <c r="BB8" s="13">
        <v>180</v>
      </c>
      <c r="BC8" s="13">
        <v>33847</v>
      </c>
      <c r="BD8" s="13">
        <v>25487</v>
      </c>
      <c r="BE8" s="13">
        <v>10594</v>
      </c>
      <c r="BF8" s="13">
        <v>449</v>
      </c>
      <c r="BG8" s="13">
        <v>4384</v>
      </c>
      <c r="BH8" s="13">
        <v>12</v>
      </c>
      <c r="BI8" s="13">
        <v>0</v>
      </c>
      <c r="BJ8" s="13">
        <v>0</v>
      </c>
    </row>
    <row r="9" spans="1:62" x14ac:dyDescent="0.2">
      <c r="B9" s="11" t="s">
        <v>45</v>
      </c>
      <c r="C9" t="s">
        <v>382</v>
      </c>
      <c r="D9" t="s">
        <v>347</v>
      </c>
      <c r="E9" s="12">
        <v>100</v>
      </c>
      <c r="F9" s="12">
        <v>43.19</v>
      </c>
      <c r="G9" s="12">
        <v>34.979999999999997</v>
      </c>
      <c r="H9" s="12">
        <v>43.54</v>
      </c>
      <c r="I9" s="12">
        <v>91.18</v>
      </c>
      <c r="J9" s="12">
        <v>100</v>
      </c>
      <c r="K9" s="12">
        <v>25.27</v>
      </c>
      <c r="L9" s="12">
        <v>10.38</v>
      </c>
      <c r="M9" s="12">
        <v>0</v>
      </c>
      <c r="N9" s="12">
        <v>14.69</v>
      </c>
      <c r="O9" s="12">
        <v>0.26</v>
      </c>
      <c r="P9" s="12">
        <v>6.55</v>
      </c>
      <c r="Q9" s="12">
        <v>0.7</v>
      </c>
      <c r="R9" s="12">
        <v>5.72</v>
      </c>
      <c r="S9" s="12">
        <v>8.9700000000000006</v>
      </c>
      <c r="T9" s="12">
        <v>40.380000000000003</v>
      </c>
      <c r="U9" s="12">
        <v>7.87</v>
      </c>
      <c r="V9" s="12">
        <v>0.02</v>
      </c>
      <c r="W9" s="12">
        <v>0</v>
      </c>
      <c r="X9" s="13">
        <v>13091</v>
      </c>
      <c r="Y9" s="13">
        <v>13091</v>
      </c>
      <c r="Z9" s="13">
        <v>5654</v>
      </c>
      <c r="AA9" s="13">
        <v>2839</v>
      </c>
      <c r="AB9" s="13">
        <v>993</v>
      </c>
      <c r="AC9" s="13">
        <v>1236</v>
      </c>
      <c r="AD9" s="13">
        <v>43.54</v>
      </c>
      <c r="AE9" s="13">
        <v>1767</v>
      </c>
      <c r="AF9" s="13">
        <v>1938</v>
      </c>
      <c r="AG9" s="13">
        <v>6476</v>
      </c>
      <c r="AH9" s="13">
        <v>11373</v>
      </c>
      <c r="AI9" s="13">
        <v>3506</v>
      </c>
      <c r="AJ9" s="13">
        <v>886</v>
      </c>
      <c r="AK9" s="13">
        <v>13454</v>
      </c>
      <c r="AL9" s="13">
        <v>11975</v>
      </c>
      <c r="AM9" s="13">
        <v>1243</v>
      </c>
      <c r="AN9" s="13">
        <v>0</v>
      </c>
      <c r="AO9" s="13">
        <v>417</v>
      </c>
      <c r="AP9" s="13">
        <v>14946</v>
      </c>
      <c r="AQ9" s="13">
        <v>2196</v>
      </c>
      <c r="AR9" s="13">
        <v>2</v>
      </c>
      <c r="AS9" s="13">
        <v>766</v>
      </c>
      <c r="AT9" s="13">
        <v>6736</v>
      </c>
      <c r="AU9" s="13">
        <v>441</v>
      </c>
      <c r="AV9" s="13">
        <v>1</v>
      </c>
      <c r="AW9" s="13">
        <v>143</v>
      </c>
      <c r="AX9" s="13">
        <v>5089</v>
      </c>
      <c r="AY9" s="13">
        <v>4072</v>
      </c>
      <c r="AZ9" s="13">
        <v>233</v>
      </c>
      <c r="BA9" s="13">
        <v>7</v>
      </c>
      <c r="BB9" s="13">
        <v>78</v>
      </c>
      <c r="BC9" s="13">
        <v>10089</v>
      </c>
      <c r="BD9" s="13">
        <v>7598</v>
      </c>
      <c r="BE9" s="13">
        <v>3068</v>
      </c>
      <c r="BF9" s="13">
        <v>120</v>
      </c>
      <c r="BG9" s="13">
        <v>1525</v>
      </c>
      <c r="BH9" s="13">
        <v>2</v>
      </c>
      <c r="BI9" s="13">
        <v>0</v>
      </c>
      <c r="BJ9" s="13">
        <v>0</v>
      </c>
    </row>
    <row r="10" spans="1:62" x14ac:dyDescent="0.2">
      <c r="B10" s="11" t="s">
        <v>46</v>
      </c>
      <c r="C10" t="s">
        <v>382</v>
      </c>
      <c r="D10" t="s">
        <v>348</v>
      </c>
      <c r="E10" s="12">
        <v>100</v>
      </c>
      <c r="F10" s="12">
        <v>36.270000000000003</v>
      </c>
      <c r="G10" s="12">
        <v>34.54</v>
      </c>
      <c r="H10" s="12">
        <v>44.67</v>
      </c>
      <c r="I10" s="12">
        <v>89.31</v>
      </c>
      <c r="J10" s="12">
        <v>100</v>
      </c>
      <c r="K10" s="12">
        <v>28.83</v>
      </c>
      <c r="L10" s="12">
        <v>9.81</v>
      </c>
      <c r="M10" s="12">
        <v>0.43</v>
      </c>
      <c r="N10" s="12">
        <v>14.48</v>
      </c>
      <c r="O10" s="12">
        <v>0</v>
      </c>
      <c r="P10" s="12">
        <v>4.18</v>
      </c>
      <c r="Q10" s="12">
        <v>0</v>
      </c>
      <c r="R10" s="12">
        <v>8.1199999999999992</v>
      </c>
      <c r="S10" s="12">
        <v>2.65</v>
      </c>
      <c r="T10" s="12">
        <v>36.659999999999997</v>
      </c>
      <c r="U10" s="12">
        <v>5.94</v>
      </c>
      <c r="V10" s="12">
        <v>0</v>
      </c>
      <c r="W10" s="12">
        <v>0</v>
      </c>
      <c r="X10" s="13">
        <v>16962</v>
      </c>
      <c r="Y10" s="13">
        <v>16962</v>
      </c>
      <c r="Z10" s="13">
        <v>6152</v>
      </c>
      <c r="AA10" s="13">
        <v>3141</v>
      </c>
      <c r="AB10" s="13">
        <v>1085</v>
      </c>
      <c r="AC10" s="13">
        <v>1403</v>
      </c>
      <c r="AD10" s="13">
        <v>44.67</v>
      </c>
      <c r="AE10" s="13">
        <v>2138</v>
      </c>
      <c r="AF10" s="13">
        <v>2394</v>
      </c>
      <c r="AG10" s="13">
        <v>8181</v>
      </c>
      <c r="AH10" s="13">
        <v>9790</v>
      </c>
      <c r="AI10" s="13">
        <v>4481</v>
      </c>
      <c r="AJ10" s="13">
        <v>1292</v>
      </c>
      <c r="AK10" s="13">
        <v>17300</v>
      </c>
      <c r="AL10" s="13">
        <v>15397</v>
      </c>
      <c r="AM10" s="13">
        <v>1511</v>
      </c>
      <c r="AN10" s="13">
        <v>2</v>
      </c>
      <c r="AO10" s="13">
        <v>461</v>
      </c>
      <c r="AP10" s="13">
        <v>19334</v>
      </c>
      <c r="AQ10" s="13">
        <v>2800</v>
      </c>
      <c r="AR10" s="13">
        <v>0</v>
      </c>
      <c r="AS10" s="13">
        <v>951</v>
      </c>
      <c r="AT10" s="13">
        <v>8755</v>
      </c>
      <c r="AU10" s="13">
        <v>366</v>
      </c>
      <c r="AV10" s="13">
        <v>0</v>
      </c>
      <c r="AW10" s="13">
        <v>95</v>
      </c>
      <c r="AX10" s="13">
        <v>6631</v>
      </c>
      <c r="AY10" s="13">
        <v>5305</v>
      </c>
      <c r="AZ10" s="13">
        <v>431</v>
      </c>
      <c r="BA10" s="13">
        <v>4</v>
      </c>
      <c r="BB10" s="13">
        <v>151</v>
      </c>
      <c r="BC10" s="13">
        <v>12904</v>
      </c>
      <c r="BD10" s="13">
        <v>9717</v>
      </c>
      <c r="BE10" s="13">
        <v>3562</v>
      </c>
      <c r="BF10" s="13">
        <v>104</v>
      </c>
      <c r="BG10" s="13">
        <v>1750</v>
      </c>
      <c r="BH10" s="13">
        <v>0</v>
      </c>
      <c r="BI10" s="13">
        <v>0</v>
      </c>
      <c r="BJ10" s="13">
        <v>0</v>
      </c>
    </row>
    <row r="11" spans="1:62" x14ac:dyDescent="0.2">
      <c r="B11" s="11" t="s">
        <v>48</v>
      </c>
      <c r="C11" t="s">
        <v>382</v>
      </c>
      <c r="D11" t="s">
        <v>349</v>
      </c>
      <c r="E11" s="12">
        <v>100</v>
      </c>
      <c r="F11" s="12">
        <v>36.26</v>
      </c>
      <c r="G11" s="12">
        <v>31.53</v>
      </c>
      <c r="H11" s="12">
        <v>47.78</v>
      </c>
      <c r="I11" s="12">
        <v>86.27</v>
      </c>
      <c r="J11" s="12">
        <v>100</v>
      </c>
      <c r="K11" s="12">
        <v>19.57</v>
      </c>
      <c r="L11" s="12">
        <v>7.78</v>
      </c>
      <c r="M11" s="12">
        <v>0</v>
      </c>
      <c r="N11" s="12">
        <v>9.59</v>
      </c>
      <c r="O11" s="12">
        <v>0</v>
      </c>
      <c r="P11" s="12">
        <v>2.83</v>
      </c>
      <c r="Q11" s="12">
        <v>0</v>
      </c>
      <c r="R11" s="12">
        <v>3.7</v>
      </c>
      <c r="S11" s="12">
        <v>0</v>
      </c>
      <c r="T11" s="12">
        <v>40.840000000000003</v>
      </c>
      <c r="U11" s="12">
        <v>0.68</v>
      </c>
      <c r="V11" s="12">
        <v>0</v>
      </c>
      <c r="W11" s="12">
        <v>0</v>
      </c>
      <c r="X11" s="13">
        <v>946</v>
      </c>
      <c r="Y11" s="13">
        <v>946</v>
      </c>
      <c r="Z11" s="13">
        <v>343</v>
      </c>
      <c r="AA11" s="13">
        <v>203</v>
      </c>
      <c r="AB11" s="13">
        <v>64</v>
      </c>
      <c r="AC11" s="13">
        <v>97</v>
      </c>
      <c r="AD11" s="13">
        <v>47.78</v>
      </c>
      <c r="AE11" s="13">
        <v>88</v>
      </c>
      <c r="AF11" s="13">
        <v>102</v>
      </c>
      <c r="AG11" s="13">
        <v>328</v>
      </c>
      <c r="AH11" s="13">
        <v>595</v>
      </c>
      <c r="AI11" s="13">
        <v>322</v>
      </c>
      <c r="AJ11" s="13">
        <v>63</v>
      </c>
      <c r="AK11" s="13">
        <v>1025</v>
      </c>
      <c r="AL11" s="13">
        <v>913</v>
      </c>
      <c r="AM11" s="13">
        <v>71</v>
      </c>
      <c r="AN11" s="13">
        <v>0</v>
      </c>
      <c r="AO11" s="13">
        <v>21</v>
      </c>
      <c r="AP11" s="13">
        <v>1158</v>
      </c>
      <c r="AQ11" s="13">
        <v>111</v>
      </c>
      <c r="AR11" s="13">
        <v>0</v>
      </c>
      <c r="AS11" s="13">
        <v>29</v>
      </c>
      <c r="AT11" s="13">
        <v>600</v>
      </c>
      <c r="AU11" s="13">
        <v>17</v>
      </c>
      <c r="AV11" s="13">
        <v>0</v>
      </c>
      <c r="AW11" s="13">
        <v>5</v>
      </c>
      <c r="AX11" s="13">
        <v>472</v>
      </c>
      <c r="AY11" s="13">
        <v>378</v>
      </c>
      <c r="AZ11" s="13">
        <v>14</v>
      </c>
      <c r="BA11" s="13">
        <v>0</v>
      </c>
      <c r="BB11" s="13">
        <v>6</v>
      </c>
      <c r="BC11" s="13">
        <v>825</v>
      </c>
      <c r="BD11" s="13">
        <v>622</v>
      </c>
      <c r="BE11" s="13">
        <v>254</v>
      </c>
      <c r="BF11" s="13">
        <v>1</v>
      </c>
      <c r="BG11" s="13">
        <v>146</v>
      </c>
      <c r="BH11" s="13">
        <v>0</v>
      </c>
      <c r="BI11" s="13">
        <v>0</v>
      </c>
      <c r="BJ11" s="13">
        <v>0</v>
      </c>
    </row>
    <row r="12" spans="1:62" x14ac:dyDescent="0.2">
      <c r="B12" s="11" t="s">
        <v>50</v>
      </c>
      <c r="C12" t="s">
        <v>382</v>
      </c>
      <c r="D12" t="s">
        <v>350</v>
      </c>
      <c r="E12" s="12">
        <v>100</v>
      </c>
      <c r="F12" s="12">
        <v>40.69</v>
      </c>
      <c r="G12" s="12">
        <v>28.54</v>
      </c>
      <c r="H12" s="12">
        <v>57.53</v>
      </c>
      <c r="I12" s="12">
        <v>96.77</v>
      </c>
      <c r="J12" s="12">
        <v>100</v>
      </c>
      <c r="K12" s="12">
        <v>29.57</v>
      </c>
      <c r="L12" s="12">
        <v>6.41</v>
      </c>
      <c r="M12" s="12">
        <v>0</v>
      </c>
      <c r="N12" s="12">
        <v>12.61</v>
      </c>
      <c r="O12" s="12">
        <v>0</v>
      </c>
      <c r="P12" s="12">
        <v>1.98</v>
      </c>
      <c r="Q12" s="12">
        <v>0</v>
      </c>
      <c r="R12" s="12">
        <v>4.8600000000000003</v>
      </c>
      <c r="S12" s="12">
        <v>6.67</v>
      </c>
      <c r="T12" s="12">
        <v>43.26</v>
      </c>
      <c r="U12" s="12">
        <v>7.59</v>
      </c>
      <c r="V12" s="12">
        <v>0</v>
      </c>
      <c r="W12" s="12">
        <v>0</v>
      </c>
      <c r="X12" s="13">
        <v>4030</v>
      </c>
      <c r="Y12" s="13">
        <v>4030</v>
      </c>
      <c r="Z12" s="13">
        <v>1640</v>
      </c>
      <c r="AA12" s="13">
        <v>897</v>
      </c>
      <c r="AB12" s="13">
        <v>256</v>
      </c>
      <c r="AC12" s="13">
        <v>516</v>
      </c>
      <c r="AD12" s="13">
        <v>57.53</v>
      </c>
      <c r="AE12" s="13">
        <v>629</v>
      </c>
      <c r="AF12" s="13">
        <v>650</v>
      </c>
      <c r="AG12" s="13">
        <v>1958</v>
      </c>
      <c r="AH12" s="13">
        <v>4635</v>
      </c>
      <c r="AI12" s="13">
        <v>1170</v>
      </c>
      <c r="AJ12" s="13">
        <v>346</v>
      </c>
      <c r="AK12" s="13">
        <v>4121</v>
      </c>
      <c r="AL12" s="13">
        <v>3668</v>
      </c>
      <c r="AM12" s="13">
        <v>235</v>
      </c>
      <c r="AN12" s="13">
        <v>0</v>
      </c>
      <c r="AO12" s="13">
        <v>74</v>
      </c>
      <c r="AP12" s="13">
        <v>4688</v>
      </c>
      <c r="AQ12" s="13">
        <v>591</v>
      </c>
      <c r="AR12" s="13">
        <v>0</v>
      </c>
      <c r="AS12" s="13">
        <v>148</v>
      </c>
      <c r="AT12" s="13">
        <v>2328</v>
      </c>
      <c r="AU12" s="13">
        <v>46</v>
      </c>
      <c r="AV12" s="13">
        <v>0</v>
      </c>
      <c r="AW12" s="13">
        <v>10</v>
      </c>
      <c r="AX12" s="13">
        <v>1647</v>
      </c>
      <c r="AY12" s="13">
        <v>1318</v>
      </c>
      <c r="AZ12" s="13">
        <v>64</v>
      </c>
      <c r="BA12" s="13">
        <v>1</v>
      </c>
      <c r="BB12" s="13">
        <v>15</v>
      </c>
      <c r="BC12" s="13">
        <v>3082</v>
      </c>
      <c r="BD12" s="13">
        <v>2321</v>
      </c>
      <c r="BE12" s="13">
        <v>1004</v>
      </c>
      <c r="BF12" s="13">
        <v>39</v>
      </c>
      <c r="BG12" s="13">
        <v>514</v>
      </c>
      <c r="BH12" s="13">
        <v>0</v>
      </c>
      <c r="BI12" s="13">
        <v>0</v>
      </c>
      <c r="BJ12" s="13">
        <v>0</v>
      </c>
    </row>
    <row r="13" spans="1:62" x14ac:dyDescent="0.2">
      <c r="B13" s="11" t="s">
        <v>51</v>
      </c>
      <c r="C13" t="s">
        <v>382</v>
      </c>
      <c r="D13" t="s">
        <v>351</v>
      </c>
      <c r="E13" s="12">
        <v>100</v>
      </c>
      <c r="F13" s="12">
        <v>39.94</v>
      </c>
      <c r="G13" s="12">
        <v>33.880000000000003</v>
      </c>
      <c r="H13" s="12">
        <v>52.36</v>
      </c>
      <c r="I13" s="12">
        <v>97.13</v>
      </c>
      <c r="J13" s="12">
        <v>100</v>
      </c>
      <c r="K13" s="12">
        <v>44.07</v>
      </c>
      <c r="L13" s="12">
        <v>7.4</v>
      </c>
      <c r="M13" s="12">
        <v>0</v>
      </c>
      <c r="N13" s="12">
        <v>14.84</v>
      </c>
      <c r="O13" s="12">
        <v>0</v>
      </c>
      <c r="P13" s="12">
        <v>3.18</v>
      </c>
      <c r="Q13" s="12">
        <v>12.5</v>
      </c>
      <c r="R13" s="12">
        <v>6.25</v>
      </c>
      <c r="S13" s="12">
        <v>0</v>
      </c>
      <c r="T13" s="12">
        <v>45.79</v>
      </c>
      <c r="U13" s="12">
        <v>9.92</v>
      </c>
      <c r="V13" s="12">
        <v>0</v>
      </c>
      <c r="W13" s="12">
        <v>0</v>
      </c>
      <c r="X13" s="13">
        <v>2346</v>
      </c>
      <c r="Y13" s="13">
        <v>2346</v>
      </c>
      <c r="Z13" s="13">
        <v>937</v>
      </c>
      <c r="AA13" s="13">
        <v>552</v>
      </c>
      <c r="AB13" s="13">
        <v>187</v>
      </c>
      <c r="AC13" s="13">
        <v>289</v>
      </c>
      <c r="AD13" s="13">
        <v>52.36</v>
      </c>
      <c r="AE13" s="13">
        <v>372</v>
      </c>
      <c r="AF13" s="13">
        <v>383</v>
      </c>
      <c r="AG13" s="13">
        <v>1084</v>
      </c>
      <c r="AH13" s="13">
        <v>2205</v>
      </c>
      <c r="AI13" s="13">
        <v>683</v>
      </c>
      <c r="AJ13" s="13">
        <v>301</v>
      </c>
      <c r="AK13" s="13">
        <v>2427</v>
      </c>
      <c r="AL13" s="13">
        <v>2161</v>
      </c>
      <c r="AM13" s="13">
        <v>160</v>
      </c>
      <c r="AN13" s="13">
        <v>0</v>
      </c>
      <c r="AO13" s="13">
        <v>65</v>
      </c>
      <c r="AP13" s="13">
        <v>2676</v>
      </c>
      <c r="AQ13" s="13">
        <v>397</v>
      </c>
      <c r="AR13" s="13">
        <v>0</v>
      </c>
      <c r="AS13" s="13">
        <v>136</v>
      </c>
      <c r="AT13" s="13">
        <v>1258</v>
      </c>
      <c r="AU13" s="13">
        <v>40</v>
      </c>
      <c r="AV13" s="13">
        <v>1</v>
      </c>
      <c r="AW13" s="13">
        <v>8</v>
      </c>
      <c r="AX13" s="13">
        <v>979</v>
      </c>
      <c r="AY13" s="13">
        <v>784</v>
      </c>
      <c r="AZ13" s="13">
        <v>49</v>
      </c>
      <c r="BA13" s="13">
        <v>0</v>
      </c>
      <c r="BB13" s="13">
        <v>17</v>
      </c>
      <c r="BC13" s="13">
        <v>1829</v>
      </c>
      <c r="BD13" s="13">
        <v>1378</v>
      </c>
      <c r="BE13" s="13">
        <v>631</v>
      </c>
      <c r="BF13" s="13">
        <v>35</v>
      </c>
      <c r="BG13" s="13">
        <v>353</v>
      </c>
      <c r="BH13" s="13">
        <v>0</v>
      </c>
      <c r="BI13" s="13">
        <v>0</v>
      </c>
      <c r="BJ13" s="13">
        <v>0</v>
      </c>
    </row>
    <row r="14" spans="1:62" x14ac:dyDescent="0.2">
      <c r="B14" s="11" t="s">
        <v>52</v>
      </c>
      <c r="C14" t="s">
        <v>382</v>
      </c>
      <c r="D14" t="s">
        <v>352</v>
      </c>
      <c r="E14" s="12">
        <v>100</v>
      </c>
      <c r="F14" s="12">
        <v>43.3</v>
      </c>
      <c r="G14" s="12">
        <v>31.32</v>
      </c>
      <c r="H14" s="12">
        <v>51.46</v>
      </c>
      <c r="I14" s="12">
        <v>93.6</v>
      </c>
      <c r="J14" s="12">
        <v>100</v>
      </c>
      <c r="K14" s="12">
        <v>34.74</v>
      </c>
      <c r="L14" s="12">
        <v>9.5299999999999994</v>
      </c>
      <c r="M14" s="12">
        <v>0</v>
      </c>
      <c r="N14" s="12">
        <v>17.77</v>
      </c>
      <c r="O14" s="12">
        <v>0.2</v>
      </c>
      <c r="P14" s="12">
        <v>3.14</v>
      </c>
      <c r="Q14" s="12">
        <v>1.79</v>
      </c>
      <c r="R14" s="12">
        <v>6.21</v>
      </c>
      <c r="S14" s="12">
        <v>10.34</v>
      </c>
      <c r="T14" s="12">
        <v>48.43</v>
      </c>
      <c r="U14" s="12">
        <v>5.45</v>
      </c>
      <c r="V14" s="12">
        <v>0.03</v>
      </c>
      <c r="W14" s="12">
        <v>0</v>
      </c>
      <c r="X14" s="13">
        <v>6444</v>
      </c>
      <c r="Y14" s="13">
        <v>6444</v>
      </c>
      <c r="Z14" s="13">
        <v>2790</v>
      </c>
      <c r="AA14" s="13">
        <v>1440</v>
      </c>
      <c r="AB14" s="13">
        <v>451</v>
      </c>
      <c r="AC14" s="13">
        <v>741</v>
      </c>
      <c r="AD14" s="13">
        <v>51.46</v>
      </c>
      <c r="AE14" s="13">
        <v>1112</v>
      </c>
      <c r="AF14" s="13">
        <v>1188</v>
      </c>
      <c r="AG14" s="13">
        <v>2981</v>
      </c>
      <c r="AH14" s="13">
        <v>7990</v>
      </c>
      <c r="AI14" s="13">
        <v>1825</v>
      </c>
      <c r="AJ14" s="13">
        <v>634</v>
      </c>
      <c r="AK14" s="13">
        <v>6852</v>
      </c>
      <c r="AL14" s="13">
        <v>6099</v>
      </c>
      <c r="AM14" s="13">
        <v>581</v>
      </c>
      <c r="AN14" s="13">
        <v>0</v>
      </c>
      <c r="AO14" s="13">
        <v>227</v>
      </c>
      <c r="AP14" s="13">
        <v>7826</v>
      </c>
      <c r="AQ14" s="13">
        <v>1391</v>
      </c>
      <c r="AR14" s="13">
        <v>1</v>
      </c>
      <c r="AS14" s="13">
        <v>504</v>
      </c>
      <c r="AT14" s="13">
        <v>3818</v>
      </c>
      <c r="AU14" s="13">
        <v>120</v>
      </c>
      <c r="AV14" s="13">
        <v>1</v>
      </c>
      <c r="AW14" s="13">
        <v>56</v>
      </c>
      <c r="AX14" s="13">
        <v>2658</v>
      </c>
      <c r="AY14" s="13">
        <v>2127</v>
      </c>
      <c r="AZ14" s="13">
        <v>132</v>
      </c>
      <c r="BA14" s="13">
        <v>6</v>
      </c>
      <c r="BB14" s="13">
        <v>58</v>
      </c>
      <c r="BC14" s="13">
        <v>5114</v>
      </c>
      <c r="BD14" s="13">
        <v>3851</v>
      </c>
      <c r="BE14" s="13">
        <v>1865</v>
      </c>
      <c r="BF14" s="13">
        <v>51</v>
      </c>
      <c r="BG14" s="13">
        <v>936</v>
      </c>
      <c r="BH14" s="13">
        <v>2</v>
      </c>
      <c r="BI14" s="13">
        <v>0</v>
      </c>
      <c r="BJ14" s="13">
        <v>2</v>
      </c>
    </row>
    <row r="15" spans="1:62" x14ac:dyDescent="0.2">
      <c r="B15" s="11" t="s">
        <v>53</v>
      </c>
      <c r="C15" t="s">
        <v>382</v>
      </c>
      <c r="D15" t="s">
        <v>353</v>
      </c>
      <c r="E15" s="12">
        <v>100</v>
      </c>
      <c r="F15" s="12">
        <v>34.520000000000003</v>
      </c>
      <c r="G15" s="12">
        <v>31.54</v>
      </c>
      <c r="H15" s="12">
        <v>51.98</v>
      </c>
      <c r="I15" s="12">
        <v>89.85</v>
      </c>
      <c r="J15" s="12">
        <v>100</v>
      </c>
      <c r="K15" s="12">
        <v>26.67</v>
      </c>
      <c r="L15" s="12">
        <v>7.77</v>
      </c>
      <c r="M15" s="12">
        <v>0</v>
      </c>
      <c r="N15" s="12">
        <v>18.100000000000001</v>
      </c>
      <c r="O15" s="12">
        <v>0</v>
      </c>
      <c r="P15" s="12">
        <v>0.9</v>
      </c>
      <c r="Q15" s="12">
        <v>76.47</v>
      </c>
      <c r="R15" s="12">
        <v>3.69</v>
      </c>
      <c r="S15" s="12">
        <v>5</v>
      </c>
      <c r="T15" s="12">
        <v>37.08</v>
      </c>
      <c r="U15" s="12">
        <v>5.17</v>
      </c>
      <c r="V15" s="12">
        <v>3.59</v>
      </c>
      <c r="W15" s="12">
        <v>81.25</v>
      </c>
      <c r="X15" s="13">
        <v>3644</v>
      </c>
      <c r="Y15" s="13">
        <v>3644</v>
      </c>
      <c r="Z15" s="13">
        <v>1258</v>
      </c>
      <c r="AA15" s="13">
        <v>631</v>
      </c>
      <c r="AB15" s="13">
        <v>199</v>
      </c>
      <c r="AC15" s="13">
        <v>328</v>
      </c>
      <c r="AD15" s="13">
        <v>51.98</v>
      </c>
      <c r="AE15" s="13">
        <v>478</v>
      </c>
      <c r="AF15" s="13">
        <v>532</v>
      </c>
      <c r="AG15" s="13">
        <v>1828</v>
      </c>
      <c r="AH15" s="13">
        <v>5010</v>
      </c>
      <c r="AI15" s="13">
        <v>945</v>
      </c>
      <c r="AJ15" s="13">
        <v>252</v>
      </c>
      <c r="AK15" s="13">
        <v>3731</v>
      </c>
      <c r="AL15" s="13">
        <v>3321</v>
      </c>
      <c r="AM15" s="13">
        <v>258</v>
      </c>
      <c r="AN15" s="13">
        <v>0</v>
      </c>
      <c r="AO15" s="13">
        <v>110</v>
      </c>
      <c r="AP15" s="13">
        <v>4165</v>
      </c>
      <c r="AQ15" s="13">
        <v>754</v>
      </c>
      <c r="AR15" s="13">
        <v>0</v>
      </c>
      <c r="AS15" s="13">
        <v>374</v>
      </c>
      <c r="AT15" s="13">
        <v>1894</v>
      </c>
      <c r="AU15" s="13">
        <v>17</v>
      </c>
      <c r="AV15" s="13">
        <v>13</v>
      </c>
      <c r="AW15" s="13">
        <v>17</v>
      </c>
      <c r="AX15" s="13">
        <v>1354</v>
      </c>
      <c r="AY15" s="13">
        <v>1084</v>
      </c>
      <c r="AZ15" s="13">
        <v>40</v>
      </c>
      <c r="BA15" s="13">
        <v>1</v>
      </c>
      <c r="BB15" s="13">
        <v>20</v>
      </c>
      <c r="BC15" s="13">
        <v>2764</v>
      </c>
      <c r="BD15" s="13">
        <v>2082</v>
      </c>
      <c r="BE15" s="13">
        <v>772</v>
      </c>
      <c r="BF15" s="13">
        <v>20</v>
      </c>
      <c r="BG15" s="13">
        <v>387</v>
      </c>
      <c r="BH15" s="13">
        <v>131</v>
      </c>
      <c r="BI15" s="13">
        <v>39</v>
      </c>
      <c r="BJ15" s="13">
        <v>48</v>
      </c>
    </row>
    <row r="16" spans="1:62" x14ac:dyDescent="0.2">
      <c r="B16" s="11" t="s">
        <v>55</v>
      </c>
      <c r="C16" t="s">
        <v>382</v>
      </c>
      <c r="D16" t="s">
        <v>354</v>
      </c>
      <c r="E16" s="12">
        <v>100</v>
      </c>
      <c r="F16" s="12">
        <v>28.97</v>
      </c>
      <c r="G16" s="12">
        <v>27.55</v>
      </c>
      <c r="H16" s="12">
        <v>61.89</v>
      </c>
      <c r="I16" s="12">
        <v>95.17</v>
      </c>
      <c r="J16" s="12">
        <v>100</v>
      </c>
      <c r="K16" s="12">
        <v>18.82</v>
      </c>
      <c r="L16" s="12">
        <v>2.92</v>
      </c>
      <c r="M16" s="12">
        <v>0</v>
      </c>
      <c r="N16" s="12">
        <v>4.99</v>
      </c>
      <c r="O16" s="12">
        <v>0</v>
      </c>
      <c r="P16" s="12">
        <v>0.31</v>
      </c>
      <c r="Q16" s="12">
        <v>0</v>
      </c>
      <c r="R16" s="12">
        <v>1.95</v>
      </c>
      <c r="S16" s="12">
        <v>0</v>
      </c>
      <c r="T16" s="12">
        <v>28.74</v>
      </c>
      <c r="U16" s="12">
        <v>5.65</v>
      </c>
      <c r="V16" s="12">
        <v>0</v>
      </c>
      <c r="W16" s="12">
        <v>0</v>
      </c>
      <c r="X16" s="13">
        <v>1878</v>
      </c>
      <c r="Y16" s="13">
        <v>1878</v>
      </c>
      <c r="Z16" s="13">
        <v>544</v>
      </c>
      <c r="AA16" s="13">
        <v>265</v>
      </c>
      <c r="AB16" s="13">
        <v>73</v>
      </c>
      <c r="AC16" s="13">
        <v>164</v>
      </c>
      <c r="AD16" s="13">
        <v>61.89</v>
      </c>
      <c r="AE16" s="13">
        <v>138</v>
      </c>
      <c r="AF16" s="13">
        <v>145</v>
      </c>
      <c r="AG16" s="13">
        <v>975</v>
      </c>
      <c r="AH16" s="13">
        <v>2003</v>
      </c>
      <c r="AI16" s="13">
        <v>473</v>
      </c>
      <c r="AJ16" s="13">
        <v>89</v>
      </c>
      <c r="AK16" s="13">
        <v>1844</v>
      </c>
      <c r="AL16" s="13">
        <v>1642</v>
      </c>
      <c r="AM16" s="13">
        <v>48</v>
      </c>
      <c r="AN16" s="13">
        <v>0</v>
      </c>
      <c r="AO16" s="13">
        <v>21</v>
      </c>
      <c r="AP16" s="13">
        <v>2104</v>
      </c>
      <c r="AQ16" s="13">
        <v>105</v>
      </c>
      <c r="AR16" s="13">
        <v>0</v>
      </c>
      <c r="AS16" s="13">
        <v>39</v>
      </c>
      <c r="AT16" s="13">
        <v>980</v>
      </c>
      <c r="AU16" s="13">
        <v>3</v>
      </c>
      <c r="AV16" s="13">
        <v>0</v>
      </c>
      <c r="AW16" s="13">
        <v>0</v>
      </c>
      <c r="AX16" s="13">
        <v>703</v>
      </c>
      <c r="AY16" s="13">
        <v>563</v>
      </c>
      <c r="AZ16" s="13">
        <v>11</v>
      </c>
      <c r="BA16" s="13">
        <v>0</v>
      </c>
      <c r="BB16" s="13">
        <v>3</v>
      </c>
      <c r="BC16" s="13">
        <v>1348</v>
      </c>
      <c r="BD16" s="13">
        <v>1016</v>
      </c>
      <c r="BE16" s="13">
        <v>292</v>
      </c>
      <c r="BF16" s="13">
        <v>7</v>
      </c>
      <c r="BG16" s="13">
        <v>124</v>
      </c>
      <c r="BH16" s="13">
        <v>0</v>
      </c>
      <c r="BI16" s="13">
        <v>0</v>
      </c>
      <c r="BJ16" s="13">
        <v>0</v>
      </c>
    </row>
    <row r="17" spans="2:62" x14ac:dyDescent="0.2">
      <c r="B17" s="11" t="s">
        <v>57</v>
      </c>
      <c r="C17" t="s">
        <v>382</v>
      </c>
      <c r="D17" t="s">
        <v>355</v>
      </c>
      <c r="E17" s="12">
        <v>100</v>
      </c>
      <c r="F17" s="12">
        <v>31.45</v>
      </c>
      <c r="G17" s="12">
        <v>28.63</v>
      </c>
      <c r="H17" s="12">
        <v>54.44</v>
      </c>
      <c r="I17" s="12">
        <v>96.35</v>
      </c>
      <c r="J17" s="12">
        <v>100</v>
      </c>
      <c r="K17" s="12">
        <v>18.86</v>
      </c>
      <c r="L17" s="12">
        <v>5.51</v>
      </c>
      <c r="M17" s="12">
        <v>0</v>
      </c>
      <c r="N17" s="12">
        <v>7.23</v>
      </c>
      <c r="O17" s="12">
        <v>0</v>
      </c>
      <c r="P17" s="12">
        <v>0.77</v>
      </c>
      <c r="Q17" s="12">
        <v>0</v>
      </c>
      <c r="R17" s="12">
        <v>5.45</v>
      </c>
      <c r="S17" s="12">
        <v>0</v>
      </c>
      <c r="T17" s="12">
        <v>41.32</v>
      </c>
      <c r="U17" s="12">
        <v>16.18</v>
      </c>
      <c r="V17" s="12">
        <v>0</v>
      </c>
      <c r="W17" s="12">
        <v>0</v>
      </c>
      <c r="X17" s="13">
        <v>1682</v>
      </c>
      <c r="Y17" s="13">
        <v>1682</v>
      </c>
      <c r="Z17" s="13">
        <v>529</v>
      </c>
      <c r="AA17" s="13">
        <v>248</v>
      </c>
      <c r="AB17" s="13">
        <v>71</v>
      </c>
      <c r="AC17" s="13">
        <v>135</v>
      </c>
      <c r="AD17" s="13">
        <v>54.44</v>
      </c>
      <c r="AE17" s="13">
        <v>185</v>
      </c>
      <c r="AF17" s="13">
        <v>192</v>
      </c>
      <c r="AG17" s="13">
        <v>853</v>
      </c>
      <c r="AH17" s="13">
        <v>1748</v>
      </c>
      <c r="AI17" s="13">
        <v>403</v>
      </c>
      <c r="AJ17" s="13">
        <v>76</v>
      </c>
      <c r="AK17" s="13">
        <v>1632</v>
      </c>
      <c r="AL17" s="13">
        <v>1453</v>
      </c>
      <c r="AM17" s="13">
        <v>80</v>
      </c>
      <c r="AN17" s="13">
        <v>0</v>
      </c>
      <c r="AO17" s="13">
        <v>13</v>
      </c>
      <c r="AP17" s="13">
        <v>1825</v>
      </c>
      <c r="AQ17" s="13">
        <v>132</v>
      </c>
      <c r="AR17" s="13">
        <v>0</v>
      </c>
      <c r="AS17" s="13">
        <v>31</v>
      </c>
      <c r="AT17" s="13">
        <v>783</v>
      </c>
      <c r="AU17" s="13">
        <v>6</v>
      </c>
      <c r="AV17" s="13">
        <v>0</v>
      </c>
      <c r="AW17" s="13">
        <v>0</v>
      </c>
      <c r="AX17" s="13">
        <v>618</v>
      </c>
      <c r="AY17" s="13">
        <v>495</v>
      </c>
      <c r="AZ17" s="13">
        <v>27</v>
      </c>
      <c r="BA17" s="13">
        <v>0</v>
      </c>
      <c r="BB17" s="13">
        <v>5</v>
      </c>
      <c r="BC17" s="13">
        <v>1246</v>
      </c>
      <c r="BD17" s="13">
        <v>939</v>
      </c>
      <c r="BE17" s="13">
        <v>388</v>
      </c>
      <c r="BF17" s="13">
        <v>28</v>
      </c>
      <c r="BG17" s="13">
        <v>173</v>
      </c>
      <c r="BH17" s="13">
        <v>0</v>
      </c>
      <c r="BI17" s="13">
        <v>0</v>
      </c>
      <c r="BJ17" s="13">
        <v>0</v>
      </c>
    </row>
    <row r="18" spans="2:62" x14ac:dyDescent="0.2">
      <c r="B18" s="11" t="s">
        <v>58</v>
      </c>
      <c r="C18" t="s">
        <v>382</v>
      </c>
      <c r="D18" t="s">
        <v>356</v>
      </c>
      <c r="E18" s="12">
        <v>100</v>
      </c>
      <c r="F18" s="12">
        <v>38.840000000000003</v>
      </c>
      <c r="G18" s="12">
        <v>29.91</v>
      </c>
      <c r="H18" s="12">
        <v>54.7</v>
      </c>
      <c r="I18" s="12">
        <v>90.48</v>
      </c>
      <c r="J18" s="12">
        <v>100</v>
      </c>
      <c r="K18" s="12">
        <v>44.86</v>
      </c>
      <c r="L18" s="12">
        <v>7.63</v>
      </c>
      <c r="M18" s="12">
        <v>0</v>
      </c>
      <c r="N18" s="12">
        <v>10.74</v>
      </c>
      <c r="O18" s="12">
        <v>0</v>
      </c>
      <c r="P18" s="12">
        <v>1.45</v>
      </c>
      <c r="Q18" s="12">
        <v>0</v>
      </c>
      <c r="R18" s="12">
        <v>4.0999999999999996</v>
      </c>
      <c r="S18" s="12">
        <v>0</v>
      </c>
      <c r="T18" s="12">
        <v>41.36</v>
      </c>
      <c r="U18" s="12">
        <v>0</v>
      </c>
      <c r="V18" s="12">
        <v>0</v>
      </c>
      <c r="W18" s="12">
        <v>0</v>
      </c>
      <c r="X18" s="13">
        <v>708</v>
      </c>
      <c r="Y18" s="13">
        <v>708</v>
      </c>
      <c r="Z18" s="13">
        <v>275</v>
      </c>
      <c r="AA18" s="13">
        <v>117</v>
      </c>
      <c r="AB18" s="13">
        <v>35</v>
      </c>
      <c r="AC18" s="13">
        <v>64</v>
      </c>
      <c r="AD18" s="13">
        <v>54.7</v>
      </c>
      <c r="AE18" s="13">
        <v>114</v>
      </c>
      <c r="AF18" s="13">
        <v>126</v>
      </c>
      <c r="AG18" s="13">
        <v>289</v>
      </c>
      <c r="AH18" s="13">
        <v>974</v>
      </c>
      <c r="AI18" s="13">
        <v>214</v>
      </c>
      <c r="AJ18" s="13">
        <v>96</v>
      </c>
      <c r="AK18" s="13">
        <v>735</v>
      </c>
      <c r="AL18" s="13">
        <v>655</v>
      </c>
      <c r="AM18" s="13">
        <v>50</v>
      </c>
      <c r="AN18" s="13">
        <v>0</v>
      </c>
      <c r="AO18" s="13">
        <v>12</v>
      </c>
      <c r="AP18" s="13">
        <v>847</v>
      </c>
      <c r="AQ18" s="13">
        <v>91</v>
      </c>
      <c r="AR18" s="13">
        <v>0</v>
      </c>
      <c r="AS18" s="13">
        <v>23</v>
      </c>
      <c r="AT18" s="13">
        <v>415</v>
      </c>
      <c r="AU18" s="13">
        <v>6</v>
      </c>
      <c r="AV18" s="13">
        <v>0</v>
      </c>
      <c r="AW18" s="13">
        <v>0</v>
      </c>
      <c r="AX18" s="13">
        <v>334</v>
      </c>
      <c r="AY18" s="13">
        <v>268</v>
      </c>
      <c r="AZ18" s="13">
        <v>11</v>
      </c>
      <c r="BA18" s="13">
        <v>0</v>
      </c>
      <c r="BB18" s="13">
        <v>2</v>
      </c>
      <c r="BC18" s="13">
        <v>568</v>
      </c>
      <c r="BD18" s="13">
        <v>428</v>
      </c>
      <c r="BE18" s="13">
        <v>177</v>
      </c>
      <c r="BF18" s="13">
        <v>0</v>
      </c>
      <c r="BG18" s="13">
        <v>71</v>
      </c>
      <c r="BH18" s="13">
        <v>0</v>
      </c>
      <c r="BI18" s="13">
        <v>0</v>
      </c>
      <c r="BJ18" s="13">
        <v>0</v>
      </c>
    </row>
    <row r="19" spans="2:62" x14ac:dyDescent="0.2">
      <c r="B19" s="11" t="s">
        <v>59</v>
      </c>
      <c r="C19" t="s">
        <v>382</v>
      </c>
      <c r="D19" t="s">
        <v>357</v>
      </c>
      <c r="E19" s="12">
        <v>100</v>
      </c>
      <c r="F19" s="12">
        <v>53.94</v>
      </c>
      <c r="G19" s="12">
        <v>41.18</v>
      </c>
      <c r="H19" s="12">
        <v>44.85</v>
      </c>
      <c r="I19" s="12">
        <v>88.57</v>
      </c>
      <c r="J19" s="12">
        <v>100</v>
      </c>
      <c r="K19" s="12">
        <v>56.46</v>
      </c>
      <c r="L19" s="12">
        <v>15.11</v>
      </c>
      <c r="M19" s="12">
        <v>0</v>
      </c>
      <c r="N19" s="12">
        <v>27.33</v>
      </c>
      <c r="O19" s="12">
        <v>0</v>
      </c>
      <c r="P19" s="12">
        <v>0.33</v>
      </c>
      <c r="Q19" s="12">
        <v>0</v>
      </c>
      <c r="R19" s="12">
        <v>12.78</v>
      </c>
      <c r="S19" s="12">
        <v>0</v>
      </c>
      <c r="T19" s="12">
        <v>56.76</v>
      </c>
      <c r="U19" s="12">
        <v>12.79</v>
      </c>
      <c r="V19" s="12">
        <v>0</v>
      </c>
      <c r="W19" s="12">
        <v>0</v>
      </c>
      <c r="X19" s="13">
        <v>495</v>
      </c>
      <c r="Y19" s="13">
        <v>495</v>
      </c>
      <c r="Z19" s="13">
        <v>267</v>
      </c>
      <c r="AA19" s="13">
        <v>136</v>
      </c>
      <c r="AB19" s="13">
        <v>56</v>
      </c>
      <c r="AC19" s="13">
        <v>61</v>
      </c>
      <c r="AD19" s="13">
        <v>44.85</v>
      </c>
      <c r="AE19" s="13">
        <v>124</v>
      </c>
      <c r="AF19" s="13">
        <v>140</v>
      </c>
      <c r="AG19" s="13">
        <v>213</v>
      </c>
      <c r="AH19" s="13">
        <v>858</v>
      </c>
      <c r="AI19" s="13">
        <v>147</v>
      </c>
      <c r="AJ19" s="13">
        <v>83</v>
      </c>
      <c r="AK19" s="13">
        <v>505</v>
      </c>
      <c r="AL19" s="13">
        <v>450</v>
      </c>
      <c r="AM19" s="13">
        <v>68</v>
      </c>
      <c r="AN19" s="13">
        <v>0</v>
      </c>
      <c r="AO19" s="13">
        <v>30</v>
      </c>
      <c r="AP19" s="13">
        <v>589</v>
      </c>
      <c r="AQ19" s="13">
        <v>161</v>
      </c>
      <c r="AR19" s="13">
        <v>0</v>
      </c>
      <c r="AS19" s="13">
        <v>52</v>
      </c>
      <c r="AT19" s="13">
        <v>301</v>
      </c>
      <c r="AU19" s="13">
        <v>1</v>
      </c>
      <c r="AV19" s="13">
        <v>0</v>
      </c>
      <c r="AW19" s="13">
        <v>0</v>
      </c>
      <c r="AX19" s="13">
        <v>224</v>
      </c>
      <c r="AY19" s="13">
        <v>180</v>
      </c>
      <c r="AZ19" s="13">
        <v>23</v>
      </c>
      <c r="BA19" s="13">
        <v>0</v>
      </c>
      <c r="BB19" s="13">
        <v>9</v>
      </c>
      <c r="BC19" s="13">
        <v>393</v>
      </c>
      <c r="BD19" s="13">
        <v>296</v>
      </c>
      <c r="BE19" s="13">
        <v>168</v>
      </c>
      <c r="BF19" s="13">
        <v>11</v>
      </c>
      <c r="BG19" s="13">
        <v>86</v>
      </c>
      <c r="BH19" s="13">
        <v>0</v>
      </c>
      <c r="BI19" s="13">
        <v>0</v>
      </c>
      <c r="BJ19" s="13">
        <v>0</v>
      </c>
    </row>
    <row r="20" spans="2:62" x14ac:dyDescent="0.2">
      <c r="B20" s="11" t="s">
        <v>60</v>
      </c>
      <c r="C20" t="s">
        <v>382</v>
      </c>
      <c r="D20" t="s">
        <v>366</v>
      </c>
      <c r="E20" s="12">
        <v>100</v>
      </c>
      <c r="F20" s="12">
        <v>51.33</v>
      </c>
      <c r="G20" s="12">
        <v>30.66</v>
      </c>
      <c r="H20" s="12">
        <v>56.93</v>
      </c>
      <c r="I20" s="12">
        <v>94.89</v>
      </c>
      <c r="J20" s="12">
        <v>100</v>
      </c>
      <c r="K20" s="12">
        <v>43.03</v>
      </c>
      <c r="L20" s="12">
        <v>15.05</v>
      </c>
      <c r="M20" s="12">
        <v>0</v>
      </c>
      <c r="N20" s="12">
        <v>21.59</v>
      </c>
      <c r="O20" s="12">
        <v>0</v>
      </c>
      <c r="P20" s="12">
        <v>2.5099999999999998</v>
      </c>
      <c r="Q20" s="12">
        <v>0</v>
      </c>
      <c r="R20" s="12">
        <v>4.59</v>
      </c>
      <c r="S20" s="12">
        <v>0</v>
      </c>
      <c r="T20" s="12">
        <v>53.82</v>
      </c>
      <c r="U20" s="12">
        <v>12.5</v>
      </c>
      <c r="V20" s="12">
        <v>0</v>
      </c>
      <c r="W20" s="12">
        <v>0</v>
      </c>
      <c r="X20" s="13">
        <v>563</v>
      </c>
      <c r="Y20" s="13">
        <v>563</v>
      </c>
      <c r="Z20" s="13">
        <v>289</v>
      </c>
      <c r="AA20" s="13">
        <v>137</v>
      </c>
      <c r="AB20" s="13">
        <v>42</v>
      </c>
      <c r="AC20" s="13">
        <v>78</v>
      </c>
      <c r="AD20" s="13">
        <v>56.93</v>
      </c>
      <c r="AE20" s="13">
        <v>130</v>
      </c>
      <c r="AF20" s="13">
        <v>137</v>
      </c>
      <c r="AG20" s="13">
        <v>259</v>
      </c>
      <c r="AH20" s="13">
        <v>684</v>
      </c>
      <c r="AI20" s="13">
        <v>165</v>
      </c>
      <c r="AJ20" s="13">
        <v>71</v>
      </c>
      <c r="AK20" s="13">
        <v>589</v>
      </c>
      <c r="AL20" s="13">
        <v>525</v>
      </c>
      <c r="AM20" s="13">
        <v>79</v>
      </c>
      <c r="AN20" s="13">
        <v>0</v>
      </c>
      <c r="AO20" s="13">
        <v>28</v>
      </c>
      <c r="AP20" s="13">
        <v>690</v>
      </c>
      <c r="AQ20" s="13">
        <v>149</v>
      </c>
      <c r="AR20" s="13">
        <v>0</v>
      </c>
      <c r="AS20" s="13">
        <v>49</v>
      </c>
      <c r="AT20" s="13">
        <v>358</v>
      </c>
      <c r="AU20" s="13">
        <v>9</v>
      </c>
      <c r="AV20" s="13">
        <v>0</v>
      </c>
      <c r="AW20" s="13">
        <v>6</v>
      </c>
      <c r="AX20" s="13">
        <v>245</v>
      </c>
      <c r="AY20" s="13">
        <v>196</v>
      </c>
      <c r="AZ20" s="13">
        <v>9</v>
      </c>
      <c r="BA20" s="13">
        <v>0</v>
      </c>
      <c r="BB20" s="13">
        <v>3</v>
      </c>
      <c r="BC20" s="13">
        <v>433</v>
      </c>
      <c r="BD20" s="13">
        <v>327</v>
      </c>
      <c r="BE20" s="13">
        <v>176</v>
      </c>
      <c r="BF20" s="13">
        <v>10</v>
      </c>
      <c r="BG20" s="13">
        <v>80</v>
      </c>
      <c r="BH20" s="13">
        <v>0</v>
      </c>
      <c r="BI20" s="13">
        <v>0</v>
      </c>
      <c r="BJ20" s="13">
        <v>0</v>
      </c>
    </row>
    <row r="21" spans="2:62" x14ac:dyDescent="0.2">
      <c r="B21" s="11" t="s">
        <v>61</v>
      </c>
      <c r="C21" t="s">
        <v>382</v>
      </c>
      <c r="D21" t="s">
        <v>358</v>
      </c>
      <c r="E21" s="12">
        <v>100</v>
      </c>
      <c r="F21" s="12">
        <v>40.46</v>
      </c>
      <c r="G21" s="12">
        <v>33.229999999999997</v>
      </c>
      <c r="H21" s="12">
        <v>54.38</v>
      </c>
      <c r="I21" s="12">
        <v>97.14</v>
      </c>
      <c r="J21" s="12">
        <v>100</v>
      </c>
      <c r="K21" s="12">
        <v>42.67</v>
      </c>
      <c r="L21" s="12">
        <v>11.97</v>
      </c>
      <c r="M21" s="12">
        <v>0</v>
      </c>
      <c r="N21" s="12">
        <v>20.149999999999999</v>
      </c>
      <c r="O21" s="12">
        <v>0</v>
      </c>
      <c r="P21" s="12">
        <v>4.21</v>
      </c>
      <c r="Q21" s="12">
        <v>0</v>
      </c>
      <c r="R21" s="12">
        <v>7.66</v>
      </c>
      <c r="S21" s="12">
        <v>0</v>
      </c>
      <c r="T21" s="12">
        <v>46.31</v>
      </c>
      <c r="U21" s="12">
        <v>7.11</v>
      </c>
      <c r="V21" s="12">
        <v>0</v>
      </c>
      <c r="W21" s="12">
        <v>0</v>
      </c>
      <c r="X21" s="13">
        <v>1552</v>
      </c>
      <c r="Y21" s="13">
        <v>1552</v>
      </c>
      <c r="Z21" s="13">
        <v>628</v>
      </c>
      <c r="AA21" s="13">
        <v>331</v>
      </c>
      <c r="AB21" s="13">
        <v>110</v>
      </c>
      <c r="AC21" s="13">
        <v>180</v>
      </c>
      <c r="AD21" s="13">
        <v>54.38</v>
      </c>
      <c r="AE21" s="13">
        <v>306</v>
      </c>
      <c r="AF21" s="13">
        <v>315</v>
      </c>
      <c r="AG21" s="13">
        <v>766</v>
      </c>
      <c r="AH21" s="13">
        <v>1632</v>
      </c>
      <c r="AI21" s="13">
        <v>382</v>
      </c>
      <c r="AJ21" s="13">
        <v>163</v>
      </c>
      <c r="AK21" s="13">
        <v>1576</v>
      </c>
      <c r="AL21" s="13">
        <v>1403</v>
      </c>
      <c r="AM21" s="13">
        <v>168</v>
      </c>
      <c r="AN21" s="13">
        <v>0</v>
      </c>
      <c r="AO21" s="13">
        <v>60</v>
      </c>
      <c r="AP21" s="13">
        <v>1772</v>
      </c>
      <c r="AQ21" s="13">
        <v>357</v>
      </c>
      <c r="AR21" s="13">
        <v>0</v>
      </c>
      <c r="AS21" s="13">
        <v>119</v>
      </c>
      <c r="AT21" s="13">
        <v>784</v>
      </c>
      <c r="AU21" s="13">
        <v>33</v>
      </c>
      <c r="AV21" s="13">
        <v>0</v>
      </c>
      <c r="AW21" s="13">
        <v>9</v>
      </c>
      <c r="AX21" s="13">
        <v>587</v>
      </c>
      <c r="AY21" s="13">
        <v>470</v>
      </c>
      <c r="AZ21" s="13">
        <v>36</v>
      </c>
      <c r="BA21" s="13">
        <v>0</v>
      </c>
      <c r="BB21" s="13">
        <v>18</v>
      </c>
      <c r="BC21" s="13">
        <v>1186</v>
      </c>
      <c r="BD21" s="13">
        <v>894</v>
      </c>
      <c r="BE21" s="13">
        <v>414</v>
      </c>
      <c r="BF21" s="13">
        <v>15</v>
      </c>
      <c r="BG21" s="13">
        <v>211</v>
      </c>
      <c r="BH21" s="13">
        <v>0</v>
      </c>
      <c r="BI21" s="13">
        <v>0</v>
      </c>
      <c r="BJ21" s="13">
        <v>0</v>
      </c>
    </row>
    <row r="22" spans="2:62" x14ac:dyDescent="0.2">
      <c r="B22" s="11" t="s">
        <v>63</v>
      </c>
      <c r="C22" t="s">
        <v>382</v>
      </c>
      <c r="D22" t="s">
        <v>359</v>
      </c>
      <c r="E22" s="12">
        <v>100</v>
      </c>
      <c r="F22" s="12">
        <v>37.94</v>
      </c>
      <c r="G22" s="12">
        <v>28.83</v>
      </c>
      <c r="H22" s="12">
        <v>44.79</v>
      </c>
      <c r="I22" s="12">
        <v>89.66</v>
      </c>
      <c r="J22" s="12">
        <v>100</v>
      </c>
      <c r="K22" s="12">
        <v>19.600000000000001</v>
      </c>
      <c r="L22" s="12">
        <v>8.85</v>
      </c>
      <c r="M22" s="12">
        <v>0.96</v>
      </c>
      <c r="N22" s="12">
        <v>18.02</v>
      </c>
      <c r="O22" s="12">
        <v>0</v>
      </c>
      <c r="P22" s="12">
        <v>3.73</v>
      </c>
      <c r="Q22" s="12">
        <v>6.9</v>
      </c>
      <c r="R22" s="12">
        <v>5.25</v>
      </c>
      <c r="S22" s="12">
        <v>0</v>
      </c>
      <c r="T22" s="12">
        <v>40.119999999999997</v>
      </c>
      <c r="U22" s="12">
        <v>4.59</v>
      </c>
      <c r="V22" s="12">
        <v>0.24</v>
      </c>
      <c r="W22" s="12">
        <v>0</v>
      </c>
      <c r="X22" s="13">
        <v>3268</v>
      </c>
      <c r="Y22" s="13">
        <v>3268</v>
      </c>
      <c r="Z22" s="13">
        <v>1240</v>
      </c>
      <c r="AA22" s="13">
        <v>652</v>
      </c>
      <c r="AB22" s="13">
        <v>188</v>
      </c>
      <c r="AC22" s="13">
        <v>292</v>
      </c>
      <c r="AD22" s="13">
        <v>44.79</v>
      </c>
      <c r="AE22" s="13">
        <v>546</v>
      </c>
      <c r="AF22" s="13">
        <v>609</v>
      </c>
      <c r="AG22" s="13">
        <v>1614</v>
      </c>
      <c r="AH22" s="13">
        <v>3560</v>
      </c>
      <c r="AI22" s="13">
        <v>755</v>
      </c>
      <c r="AJ22" s="13">
        <v>148</v>
      </c>
      <c r="AK22" s="13">
        <v>3340</v>
      </c>
      <c r="AL22" s="13">
        <v>2973</v>
      </c>
      <c r="AM22" s="13">
        <v>263</v>
      </c>
      <c r="AN22" s="13">
        <v>1</v>
      </c>
      <c r="AO22" s="13">
        <v>104</v>
      </c>
      <c r="AP22" s="13">
        <v>3785</v>
      </c>
      <c r="AQ22" s="13">
        <v>682</v>
      </c>
      <c r="AR22" s="13">
        <v>0</v>
      </c>
      <c r="AS22" s="13">
        <v>250</v>
      </c>
      <c r="AT22" s="13">
        <v>1607</v>
      </c>
      <c r="AU22" s="13">
        <v>60</v>
      </c>
      <c r="AV22" s="13">
        <v>2</v>
      </c>
      <c r="AW22" s="13">
        <v>29</v>
      </c>
      <c r="AX22" s="13">
        <v>1213</v>
      </c>
      <c r="AY22" s="13">
        <v>971</v>
      </c>
      <c r="AZ22" s="13">
        <v>51</v>
      </c>
      <c r="BA22" s="13">
        <v>0</v>
      </c>
      <c r="BB22" s="13">
        <v>17</v>
      </c>
      <c r="BC22" s="13">
        <v>2525</v>
      </c>
      <c r="BD22" s="13">
        <v>1902</v>
      </c>
      <c r="BE22" s="13">
        <v>763</v>
      </c>
      <c r="BF22" s="13">
        <v>18</v>
      </c>
      <c r="BG22" s="13">
        <v>392</v>
      </c>
      <c r="BH22" s="13">
        <v>8</v>
      </c>
      <c r="BI22" s="13">
        <v>0</v>
      </c>
      <c r="BJ22" s="13">
        <v>0</v>
      </c>
    </row>
    <row r="23" spans="2:62" x14ac:dyDescent="0.2">
      <c r="B23" s="11" t="s">
        <v>64</v>
      </c>
      <c r="C23" t="s">
        <v>382</v>
      </c>
      <c r="D23" t="s">
        <v>360</v>
      </c>
      <c r="E23" s="12">
        <v>100</v>
      </c>
      <c r="F23" s="12">
        <v>30.63</v>
      </c>
      <c r="G23" s="12">
        <v>30.4</v>
      </c>
      <c r="H23" s="12">
        <v>47.04</v>
      </c>
      <c r="I23" s="12">
        <v>80.59</v>
      </c>
      <c r="J23" s="12">
        <v>100</v>
      </c>
      <c r="K23" s="12">
        <v>13.8</v>
      </c>
      <c r="L23" s="12">
        <v>4.37</v>
      </c>
      <c r="M23" s="12">
        <v>0</v>
      </c>
      <c r="N23" s="12">
        <v>8.15</v>
      </c>
      <c r="O23" s="12">
        <v>0</v>
      </c>
      <c r="P23" s="12">
        <v>2.6</v>
      </c>
      <c r="Q23" s="12">
        <v>0</v>
      </c>
      <c r="R23" s="12">
        <v>5.03</v>
      </c>
      <c r="S23" s="12">
        <v>0</v>
      </c>
      <c r="T23" s="12">
        <v>31.23</v>
      </c>
      <c r="U23" s="12">
        <v>10.1</v>
      </c>
      <c r="V23" s="12">
        <v>0</v>
      </c>
      <c r="W23" s="12">
        <v>0</v>
      </c>
      <c r="X23" s="13">
        <v>3275</v>
      </c>
      <c r="Y23" s="13">
        <v>3275</v>
      </c>
      <c r="Z23" s="13">
        <v>1003</v>
      </c>
      <c r="AA23" s="13">
        <v>523</v>
      </c>
      <c r="AB23" s="13">
        <v>159</v>
      </c>
      <c r="AC23" s="13">
        <v>246</v>
      </c>
      <c r="AD23" s="13">
        <v>47.04</v>
      </c>
      <c r="AE23" s="13">
        <v>274</v>
      </c>
      <c r="AF23" s="13">
        <v>340</v>
      </c>
      <c r="AG23" s="13">
        <v>1624</v>
      </c>
      <c r="AH23" s="13">
        <v>3006</v>
      </c>
      <c r="AI23" s="13">
        <v>826</v>
      </c>
      <c r="AJ23" s="13">
        <v>114</v>
      </c>
      <c r="AK23" s="13">
        <v>3315</v>
      </c>
      <c r="AL23" s="13">
        <v>2951</v>
      </c>
      <c r="AM23" s="13">
        <v>129</v>
      </c>
      <c r="AN23" s="13">
        <v>0</v>
      </c>
      <c r="AO23" s="13">
        <v>35</v>
      </c>
      <c r="AP23" s="13">
        <v>3668</v>
      </c>
      <c r="AQ23" s="13">
        <v>299</v>
      </c>
      <c r="AR23" s="13">
        <v>0</v>
      </c>
      <c r="AS23" s="13">
        <v>96</v>
      </c>
      <c r="AT23" s="13">
        <v>1574</v>
      </c>
      <c r="AU23" s="13">
        <v>41</v>
      </c>
      <c r="AV23" s="13">
        <v>0</v>
      </c>
      <c r="AW23" s="13">
        <v>10</v>
      </c>
      <c r="AX23" s="13">
        <v>1217</v>
      </c>
      <c r="AY23" s="13">
        <v>974</v>
      </c>
      <c r="AZ23" s="13">
        <v>49</v>
      </c>
      <c r="BA23" s="13">
        <v>0</v>
      </c>
      <c r="BB23" s="13">
        <v>14</v>
      </c>
      <c r="BC23" s="13">
        <v>2500</v>
      </c>
      <c r="BD23" s="13">
        <v>1883</v>
      </c>
      <c r="BE23" s="13">
        <v>588</v>
      </c>
      <c r="BF23" s="13">
        <v>30</v>
      </c>
      <c r="BG23" s="13">
        <v>297</v>
      </c>
      <c r="BH23" s="13">
        <v>0</v>
      </c>
      <c r="BI23" s="13">
        <v>0</v>
      </c>
      <c r="BJ23" s="13">
        <v>0</v>
      </c>
    </row>
    <row r="24" spans="2:62" x14ac:dyDescent="0.2">
      <c r="B24" s="11" t="s">
        <v>65</v>
      </c>
      <c r="C24" t="s">
        <v>382</v>
      </c>
      <c r="D24" t="s">
        <v>381</v>
      </c>
      <c r="E24" s="12">
        <v>100</v>
      </c>
      <c r="F24" s="12">
        <v>41.69</v>
      </c>
      <c r="G24" s="12">
        <v>33.11</v>
      </c>
      <c r="H24" s="12">
        <v>52.51</v>
      </c>
      <c r="I24" s="12">
        <v>92.38</v>
      </c>
      <c r="J24" s="12">
        <v>100</v>
      </c>
      <c r="K24" s="12">
        <v>26.96</v>
      </c>
      <c r="L24" s="12">
        <v>6.35</v>
      </c>
      <c r="M24" s="12">
        <v>0</v>
      </c>
      <c r="N24" s="12">
        <v>9.02</v>
      </c>
      <c r="O24" s="12">
        <v>0</v>
      </c>
      <c r="P24" s="12">
        <v>2.63</v>
      </c>
      <c r="Q24" s="12">
        <v>0</v>
      </c>
      <c r="R24" s="12">
        <v>8.91</v>
      </c>
      <c r="S24" s="12">
        <v>0</v>
      </c>
      <c r="T24" s="12">
        <v>45.8</v>
      </c>
      <c r="U24" s="12">
        <v>8.67</v>
      </c>
      <c r="V24" s="12">
        <v>0</v>
      </c>
      <c r="W24" s="12">
        <v>0</v>
      </c>
      <c r="X24" s="13">
        <v>2504</v>
      </c>
      <c r="Y24" s="13">
        <v>2504</v>
      </c>
      <c r="Z24" s="13">
        <v>1044</v>
      </c>
      <c r="AA24" s="13">
        <v>598</v>
      </c>
      <c r="AB24" s="13">
        <v>198</v>
      </c>
      <c r="AC24" s="13">
        <v>314</v>
      </c>
      <c r="AD24" s="13">
        <v>52.51</v>
      </c>
      <c r="AE24" s="13">
        <v>279</v>
      </c>
      <c r="AF24" s="13">
        <v>302</v>
      </c>
      <c r="AG24" s="13">
        <v>1301</v>
      </c>
      <c r="AH24" s="13">
        <v>2380</v>
      </c>
      <c r="AI24" s="13">
        <v>560</v>
      </c>
      <c r="AJ24" s="13">
        <v>151</v>
      </c>
      <c r="AK24" s="13">
        <v>2512</v>
      </c>
      <c r="AL24" s="13">
        <v>2236</v>
      </c>
      <c r="AM24" s="13">
        <v>142</v>
      </c>
      <c r="AN24" s="13">
        <v>0</v>
      </c>
      <c r="AO24" s="13">
        <v>44</v>
      </c>
      <c r="AP24" s="13">
        <v>2737</v>
      </c>
      <c r="AQ24" s="13">
        <v>247</v>
      </c>
      <c r="AR24" s="13">
        <v>0</v>
      </c>
      <c r="AS24" s="13">
        <v>72</v>
      </c>
      <c r="AT24" s="13">
        <v>1063</v>
      </c>
      <c r="AU24" s="13">
        <v>28</v>
      </c>
      <c r="AV24" s="13">
        <v>0</v>
      </c>
      <c r="AW24" s="13">
        <v>8</v>
      </c>
      <c r="AX24" s="13">
        <v>870</v>
      </c>
      <c r="AY24" s="13">
        <v>696</v>
      </c>
      <c r="AZ24" s="13">
        <v>62</v>
      </c>
      <c r="BA24" s="13">
        <v>0</v>
      </c>
      <c r="BB24" s="13">
        <v>19</v>
      </c>
      <c r="BC24" s="13">
        <v>1878</v>
      </c>
      <c r="BD24" s="13">
        <v>1415</v>
      </c>
      <c r="BE24" s="13">
        <v>648</v>
      </c>
      <c r="BF24" s="13">
        <v>32</v>
      </c>
      <c r="BG24" s="13">
        <v>369</v>
      </c>
      <c r="BH24" s="13">
        <v>0</v>
      </c>
      <c r="BI24" s="13">
        <v>0</v>
      </c>
      <c r="BJ24" s="13">
        <v>0</v>
      </c>
    </row>
    <row r="25" spans="2:62" x14ac:dyDescent="0.2">
      <c r="B25" s="11" t="s">
        <v>66</v>
      </c>
      <c r="C25" t="s">
        <v>382</v>
      </c>
      <c r="D25" t="s">
        <v>361</v>
      </c>
      <c r="E25" s="12">
        <v>100</v>
      </c>
      <c r="F25" s="12">
        <v>31.69</v>
      </c>
      <c r="G25" s="12">
        <v>31.72</v>
      </c>
      <c r="H25" s="12">
        <v>42.68</v>
      </c>
      <c r="I25" s="12">
        <v>85.89</v>
      </c>
      <c r="J25" s="12">
        <v>100</v>
      </c>
      <c r="K25" s="12">
        <v>19.190000000000001</v>
      </c>
      <c r="L25" s="12">
        <v>7.22</v>
      </c>
      <c r="M25" s="12">
        <v>0</v>
      </c>
      <c r="N25" s="12">
        <v>8.7899999999999991</v>
      </c>
      <c r="O25" s="12">
        <v>0</v>
      </c>
      <c r="P25" s="12">
        <v>4.74</v>
      </c>
      <c r="Q25" s="12">
        <v>2.2000000000000002</v>
      </c>
      <c r="R25" s="12">
        <v>7.52</v>
      </c>
      <c r="S25" s="12">
        <v>7.38</v>
      </c>
      <c r="T25" s="12">
        <v>37.119999999999997</v>
      </c>
      <c r="U25" s="12">
        <v>7.97</v>
      </c>
      <c r="V25" s="12">
        <v>1.35</v>
      </c>
      <c r="W25" s="12">
        <v>0</v>
      </c>
      <c r="X25" s="13">
        <v>21561</v>
      </c>
      <c r="Y25" s="13">
        <v>21561</v>
      </c>
      <c r="Z25" s="13">
        <v>6832</v>
      </c>
      <c r="AA25" s="13">
        <v>3004</v>
      </c>
      <c r="AB25" s="13">
        <v>953</v>
      </c>
      <c r="AC25" s="13">
        <v>1282</v>
      </c>
      <c r="AD25" s="13">
        <v>42.68</v>
      </c>
      <c r="AE25" s="13">
        <v>1996</v>
      </c>
      <c r="AF25" s="13">
        <v>2324</v>
      </c>
      <c r="AG25" s="13">
        <v>12401</v>
      </c>
      <c r="AH25" s="13">
        <v>19268</v>
      </c>
      <c r="AI25" s="13">
        <v>3887</v>
      </c>
      <c r="AJ25" s="13">
        <v>746</v>
      </c>
      <c r="AK25" s="13">
        <v>20358</v>
      </c>
      <c r="AL25" s="13">
        <v>18119</v>
      </c>
      <c r="AM25" s="13">
        <v>1309</v>
      </c>
      <c r="AN25" s="13">
        <v>0</v>
      </c>
      <c r="AO25" s="13">
        <v>415</v>
      </c>
      <c r="AP25" s="13">
        <v>21514</v>
      </c>
      <c r="AQ25" s="13">
        <v>1892</v>
      </c>
      <c r="AR25" s="13">
        <v>0</v>
      </c>
      <c r="AS25" s="13">
        <v>639</v>
      </c>
      <c r="AT25" s="13">
        <v>6493</v>
      </c>
      <c r="AU25" s="13">
        <v>308</v>
      </c>
      <c r="AV25" s="13">
        <v>2</v>
      </c>
      <c r="AW25" s="13">
        <v>91</v>
      </c>
      <c r="AX25" s="13">
        <v>6346</v>
      </c>
      <c r="AY25" s="13">
        <v>5077</v>
      </c>
      <c r="AZ25" s="13">
        <v>382</v>
      </c>
      <c r="BA25" s="13">
        <v>11</v>
      </c>
      <c r="BB25" s="13">
        <v>149</v>
      </c>
      <c r="BC25" s="13">
        <v>15645</v>
      </c>
      <c r="BD25" s="13">
        <v>11781</v>
      </c>
      <c r="BE25" s="13">
        <v>4373</v>
      </c>
      <c r="BF25" s="13">
        <v>160</v>
      </c>
      <c r="BG25" s="13">
        <v>2008</v>
      </c>
      <c r="BH25" s="13">
        <v>292</v>
      </c>
      <c r="BI25" s="13">
        <v>0</v>
      </c>
      <c r="BJ25" s="13">
        <v>145</v>
      </c>
    </row>
    <row r="26" spans="2:62" x14ac:dyDescent="0.2">
      <c r="B26" s="11" t="s">
        <v>68</v>
      </c>
      <c r="C26" t="s">
        <v>382</v>
      </c>
      <c r="D26" t="s">
        <v>367</v>
      </c>
      <c r="E26" s="12">
        <v>100</v>
      </c>
      <c r="F26" s="12">
        <v>29.76</v>
      </c>
      <c r="G26" s="12">
        <v>29.23</v>
      </c>
      <c r="H26" s="12">
        <v>53.65</v>
      </c>
      <c r="I26" s="12">
        <v>87.16</v>
      </c>
      <c r="J26" s="12">
        <v>100</v>
      </c>
      <c r="K26" s="12">
        <v>12.93</v>
      </c>
      <c r="L26" s="12">
        <v>2.71</v>
      </c>
      <c r="M26" s="12">
        <v>0</v>
      </c>
      <c r="N26" s="12">
        <v>5.25</v>
      </c>
      <c r="O26" s="12">
        <v>0.28000000000000003</v>
      </c>
      <c r="P26" s="12">
        <v>4.4800000000000004</v>
      </c>
      <c r="Q26" s="12">
        <v>0</v>
      </c>
      <c r="R26" s="12">
        <v>4.71</v>
      </c>
      <c r="S26" s="12">
        <v>20.45</v>
      </c>
      <c r="T26" s="12">
        <v>33.35</v>
      </c>
      <c r="U26" s="12">
        <v>12.92</v>
      </c>
      <c r="V26" s="12">
        <v>0.19</v>
      </c>
      <c r="W26" s="12">
        <v>0</v>
      </c>
      <c r="X26" s="13">
        <v>18789</v>
      </c>
      <c r="Y26" s="13">
        <v>18789</v>
      </c>
      <c r="Z26" s="13">
        <v>5592</v>
      </c>
      <c r="AA26" s="13">
        <v>2723</v>
      </c>
      <c r="AB26" s="13">
        <v>796</v>
      </c>
      <c r="AC26" s="13">
        <v>1461</v>
      </c>
      <c r="AD26" s="13">
        <v>53.65</v>
      </c>
      <c r="AE26" s="13">
        <v>1494</v>
      </c>
      <c r="AF26" s="13">
        <v>1714</v>
      </c>
      <c r="AG26" s="13">
        <v>10366</v>
      </c>
      <c r="AH26" s="13">
        <v>11745</v>
      </c>
      <c r="AI26" s="13">
        <v>3642</v>
      </c>
      <c r="AJ26" s="13">
        <v>471</v>
      </c>
      <c r="AK26" s="13">
        <v>17605</v>
      </c>
      <c r="AL26" s="13">
        <v>15669</v>
      </c>
      <c r="AM26" s="13">
        <v>424</v>
      </c>
      <c r="AN26" s="13">
        <v>0</v>
      </c>
      <c r="AO26" s="13">
        <v>156</v>
      </c>
      <c r="AP26" s="13">
        <v>18493</v>
      </c>
      <c r="AQ26" s="13">
        <v>970</v>
      </c>
      <c r="AR26" s="13">
        <v>1</v>
      </c>
      <c r="AS26" s="13">
        <v>355</v>
      </c>
      <c r="AT26" s="13">
        <v>5674</v>
      </c>
      <c r="AU26" s="13">
        <v>254</v>
      </c>
      <c r="AV26" s="13">
        <v>0</v>
      </c>
      <c r="AW26" s="13">
        <v>109</v>
      </c>
      <c r="AX26" s="13">
        <v>5864</v>
      </c>
      <c r="AY26" s="13">
        <v>4692</v>
      </c>
      <c r="AZ26" s="13">
        <v>221</v>
      </c>
      <c r="BA26" s="13">
        <v>18</v>
      </c>
      <c r="BB26" s="13">
        <v>88</v>
      </c>
      <c r="BC26" s="13">
        <v>13882</v>
      </c>
      <c r="BD26" s="13">
        <v>10454</v>
      </c>
      <c r="BE26" s="13">
        <v>3486</v>
      </c>
      <c r="BF26" s="13">
        <v>210</v>
      </c>
      <c r="BG26" s="13">
        <v>1625</v>
      </c>
      <c r="BH26" s="13">
        <v>35</v>
      </c>
      <c r="BI26" s="13">
        <v>0</v>
      </c>
      <c r="BJ26" s="13">
        <v>15</v>
      </c>
    </row>
    <row r="27" spans="2:62" x14ac:dyDescent="0.2">
      <c r="B27" s="11" t="s">
        <v>69</v>
      </c>
      <c r="C27" t="s">
        <v>382</v>
      </c>
      <c r="D27" t="s">
        <v>368</v>
      </c>
      <c r="E27" s="12">
        <v>100</v>
      </c>
      <c r="F27" s="12">
        <v>30.27</v>
      </c>
      <c r="G27" s="12">
        <v>31.2</v>
      </c>
      <c r="H27" s="12">
        <v>53.2</v>
      </c>
      <c r="I27" s="12">
        <v>91.76</v>
      </c>
      <c r="J27" s="12">
        <v>100</v>
      </c>
      <c r="K27" s="12">
        <v>28.91</v>
      </c>
      <c r="L27" s="12">
        <v>7.67</v>
      </c>
      <c r="M27" s="12">
        <v>0</v>
      </c>
      <c r="N27" s="12">
        <v>11.39</v>
      </c>
      <c r="O27" s="12">
        <v>0</v>
      </c>
      <c r="P27" s="12">
        <v>0.14000000000000001</v>
      </c>
      <c r="Q27" s="12">
        <v>0</v>
      </c>
      <c r="R27" s="12">
        <v>4.08</v>
      </c>
      <c r="S27" s="12">
        <v>7.69</v>
      </c>
      <c r="T27" s="12">
        <v>31.37</v>
      </c>
      <c r="U27" s="12">
        <v>5.61</v>
      </c>
      <c r="V27" s="12">
        <v>0</v>
      </c>
      <c r="W27" s="12">
        <v>0</v>
      </c>
      <c r="X27" s="13">
        <v>3079</v>
      </c>
      <c r="Y27" s="13">
        <v>3079</v>
      </c>
      <c r="Z27" s="13">
        <v>932</v>
      </c>
      <c r="AA27" s="13">
        <v>500</v>
      </c>
      <c r="AB27" s="13">
        <v>156</v>
      </c>
      <c r="AC27" s="13">
        <v>266</v>
      </c>
      <c r="AD27" s="13">
        <v>53.2</v>
      </c>
      <c r="AE27" s="13">
        <v>334</v>
      </c>
      <c r="AF27" s="13">
        <v>364</v>
      </c>
      <c r="AG27" s="13">
        <v>1581</v>
      </c>
      <c r="AH27" s="13">
        <v>3030</v>
      </c>
      <c r="AI27" s="13">
        <v>806</v>
      </c>
      <c r="AJ27" s="13">
        <v>233</v>
      </c>
      <c r="AK27" s="13">
        <v>3061</v>
      </c>
      <c r="AL27" s="13">
        <v>2725</v>
      </c>
      <c r="AM27" s="13">
        <v>209</v>
      </c>
      <c r="AN27" s="13">
        <v>0</v>
      </c>
      <c r="AO27" s="13">
        <v>73</v>
      </c>
      <c r="AP27" s="13">
        <v>3344</v>
      </c>
      <c r="AQ27" s="13">
        <v>381</v>
      </c>
      <c r="AR27" s="13">
        <v>0</v>
      </c>
      <c r="AS27" s="13">
        <v>143</v>
      </c>
      <c r="AT27" s="13">
        <v>1430</v>
      </c>
      <c r="AU27" s="13">
        <v>2</v>
      </c>
      <c r="AV27" s="13">
        <v>0</v>
      </c>
      <c r="AW27" s="13">
        <v>0</v>
      </c>
      <c r="AX27" s="13">
        <v>1132</v>
      </c>
      <c r="AY27" s="13">
        <v>906</v>
      </c>
      <c r="AZ27" s="13">
        <v>37</v>
      </c>
      <c r="BA27" s="13">
        <v>1</v>
      </c>
      <c r="BB27" s="13">
        <v>13</v>
      </c>
      <c r="BC27" s="13">
        <v>2277</v>
      </c>
      <c r="BD27" s="13">
        <v>1715</v>
      </c>
      <c r="BE27" s="13">
        <v>538</v>
      </c>
      <c r="BF27" s="13">
        <v>17</v>
      </c>
      <c r="BG27" s="13">
        <v>303</v>
      </c>
      <c r="BH27" s="13">
        <v>0</v>
      </c>
      <c r="BI27" s="13">
        <v>0</v>
      </c>
      <c r="BJ27" s="13">
        <v>0</v>
      </c>
    </row>
    <row r="28" spans="2:62" x14ac:dyDescent="0.2">
      <c r="B28" s="11" t="s">
        <v>71</v>
      </c>
      <c r="C28" t="s">
        <v>382</v>
      </c>
      <c r="D28" t="s">
        <v>369</v>
      </c>
      <c r="E28" s="12">
        <v>100</v>
      </c>
      <c r="F28" s="12">
        <v>21.7</v>
      </c>
      <c r="G28" s="12">
        <v>33.33</v>
      </c>
      <c r="H28" s="12">
        <v>51.75</v>
      </c>
      <c r="I28" s="12">
        <v>86.1</v>
      </c>
      <c r="J28" s="12">
        <v>100</v>
      </c>
      <c r="K28" s="12">
        <v>10.77</v>
      </c>
      <c r="L28" s="12">
        <v>3.13</v>
      </c>
      <c r="M28" s="12">
        <v>0</v>
      </c>
      <c r="N28" s="12">
        <v>5.73</v>
      </c>
      <c r="O28" s="12">
        <v>0</v>
      </c>
      <c r="P28" s="12">
        <v>1.82</v>
      </c>
      <c r="Q28" s="12">
        <v>0</v>
      </c>
      <c r="R28" s="12">
        <v>2.99</v>
      </c>
      <c r="S28" s="12">
        <v>22.22</v>
      </c>
      <c r="T28" s="12">
        <v>24.67</v>
      </c>
      <c r="U28" s="12">
        <v>11.98</v>
      </c>
      <c r="V28" s="12">
        <v>0</v>
      </c>
      <c r="W28" s="12">
        <v>0</v>
      </c>
      <c r="X28" s="13">
        <v>2830</v>
      </c>
      <c r="Y28" s="13">
        <v>2830</v>
      </c>
      <c r="Z28" s="13">
        <v>614</v>
      </c>
      <c r="AA28" s="13">
        <v>342</v>
      </c>
      <c r="AB28" s="13">
        <v>114</v>
      </c>
      <c r="AC28" s="13">
        <v>177</v>
      </c>
      <c r="AD28" s="13">
        <v>51.75</v>
      </c>
      <c r="AE28" s="13">
        <v>192</v>
      </c>
      <c r="AF28" s="13">
        <v>223</v>
      </c>
      <c r="AG28" s="13">
        <v>1483</v>
      </c>
      <c r="AH28" s="13">
        <v>2685</v>
      </c>
      <c r="AI28" s="13">
        <v>659</v>
      </c>
      <c r="AJ28" s="13">
        <v>71</v>
      </c>
      <c r="AK28" s="13">
        <v>2804</v>
      </c>
      <c r="AL28" s="13">
        <v>2496</v>
      </c>
      <c r="AM28" s="13">
        <v>78</v>
      </c>
      <c r="AN28" s="13">
        <v>0</v>
      </c>
      <c r="AO28" s="13">
        <v>29</v>
      </c>
      <c r="AP28" s="13">
        <v>3074</v>
      </c>
      <c r="AQ28" s="13">
        <v>176</v>
      </c>
      <c r="AR28" s="13">
        <v>0</v>
      </c>
      <c r="AS28" s="13">
        <v>64</v>
      </c>
      <c r="AT28" s="13">
        <v>1262</v>
      </c>
      <c r="AU28" s="13">
        <v>23</v>
      </c>
      <c r="AV28" s="13">
        <v>0</v>
      </c>
      <c r="AW28" s="13">
        <v>6</v>
      </c>
      <c r="AX28" s="13">
        <v>1002</v>
      </c>
      <c r="AY28" s="13">
        <v>802</v>
      </c>
      <c r="AZ28" s="13">
        <v>24</v>
      </c>
      <c r="BA28" s="13">
        <v>2</v>
      </c>
      <c r="BB28" s="13">
        <v>9</v>
      </c>
      <c r="BC28" s="13">
        <v>2109</v>
      </c>
      <c r="BD28" s="13">
        <v>1589</v>
      </c>
      <c r="BE28" s="13">
        <v>392</v>
      </c>
      <c r="BF28" s="13">
        <v>26</v>
      </c>
      <c r="BG28" s="13">
        <v>217</v>
      </c>
      <c r="BH28" s="13">
        <v>0</v>
      </c>
      <c r="BI28" s="13">
        <v>0</v>
      </c>
      <c r="BJ28" s="13">
        <v>0</v>
      </c>
    </row>
    <row r="29" spans="2:62" x14ac:dyDescent="0.2">
      <c r="B29" s="11" t="s">
        <v>73</v>
      </c>
      <c r="C29" t="s">
        <v>382</v>
      </c>
      <c r="D29" t="s">
        <v>362</v>
      </c>
      <c r="E29" s="12">
        <v>100</v>
      </c>
      <c r="F29" s="12">
        <v>36.75</v>
      </c>
      <c r="G29" s="12">
        <v>27.62</v>
      </c>
      <c r="H29" s="12">
        <v>56.07</v>
      </c>
      <c r="I29" s="12">
        <v>90.61</v>
      </c>
      <c r="J29" s="12">
        <v>100</v>
      </c>
      <c r="K29" s="12">
        <v>22.16</v>
      </c>
      <c r="L29" s="12">
        <v>5.1100000000000003</v>
      </c>
      <c r="M29" s="12">
        <v>0</v>
      </c>
      <c r="N29" s="12">
        <v>10.79</v>
      </c>
      <c r="O29" s="12">
        <v>0</v>
      </c>
      <c r="P29" s="12">
        <v>3.26</v>
      </c>
      <c r="Q29" s="12">
        <v>0</v>
      </c>
      <c r="R29" s="12">
        <v>8.25</v>
      </c>
      <c r="S29" s="12">
        <v>12.5</v>
      </c>
      <c r="T29" s="12">
        <v>35.71</v>
      </c>
      <c r="U29" s="12">
        <v>12.12</v>
      </c>
      <c r="V29" s="12">
        <v>0</v>
      </c>
      <c r="W29" s="12">
        <v>0</v>
      </c>
      <c r="X29" s="13">
        <v>1287</v>
      </c>
      <c r="Y29" s="13">
        <v>1287</v>
      </c>
      <c r="Z29" s="13">
        <v>473</v>
      </c>
      <c r="AA29" s="13">
        <v>239</v>
      </c>
      <c r="AB29" s="13">
        <v>66</v>
      </c>
      <c r="AC29" s="13">
        <v>134</v>
      </c>
      <c r="AD29" s="13">
        <v>56.07</v>
      </c>
      <c r="AE29" s="13">
        <v>164</v>
      </c>
      <c r="AF29" s="13">
        <v>181</v>
      </c>
      <c r="AG29" s="13">
        <v>618</v>
      </c>
      <c r="AH29" s="13">
        <v>1595</v>
      </c>
      <c r="AI29" s="13">
        <v>352</v>
      </c>
      <c r="AJ29" s="13">
        <v>78</v>
      </c>
      <c r="AK29" s="13">
        <v>1319</v>
      </c>
      <c r="AL29" s="13">
        <v>1174</v>
      </c>
      <c r="AM29" s="13">
        <v>60</v>
      </c>
      <c r="AN29" s="13">
        <v>0</v>
      </c>
      <c r="AO29" s="13">
        <v>24</v>
      </c>
      <c r="AP29" s="13">
        <v>1511</v>
      </c>
      <c r="AQ29" s="13">
        <v>163</v>
      </c>
      <c r="AR29" s="13">
        <v>0</v>
      </c>
      <c r="AS29" s="13">
        <v>60</v>
      </c>
      <c r="AT29" s="13">
        <v>706</v>
      </c>
      <c r="AU29" s="13">
        <v>23</v>
      </c>
      <c r="AV29" s="13">
        <v>0</v>
      </c>
      <c r="AW29" s="13">
        <v>2</v>
      </c>
      <c r="AX29" s="13">
        <v>514</v>
      </c>
      <c r="AY29" s="13">
        <v>412</v>
      </c>
      <c r="AZ29" s="13">
        <v>34</v>
      </c>
      <c r="BA29" s="13">
        <v>1</v>
      </c>
      <c r="BB29" s="13">
        <v>8</v>
      </c>
      <c r="BC29" s="13">
        <v>1003</v>
      </c>
      <c r="BD29" s="13">
        <v>756</v>
      </c>
      <c r="BE29" s="13">
        <v>270</v>
      </c>
      <c r="BF29" s="13">
        <v>16</v>
      </c>
      <c r="BG29" s="13">
        <v>132</v>
      </c>
      <c r="BH29" s="13">
        <v>0</v>
      </c>
      <c r="BI29" s="13">
        <v>0</v>
      </c>
      <c r="BJ29" s="13">
        <v>0</v>
      </c>
    </row>
    <row r="30" spans="2:62" x14ac:dyDescent="0.2">
      <c r="B30" s="11" t="s">
        <v>74</v>
      </c>
      <c r="C30" t="s">
        <v>382</v>
      </c>
      <c r="D30" t="s">
        <v>363</v>
      </c>
      <c r="E30" s="12">
        <v>100</v>
      </c>
      <c r="F30" s="12">
        <v>33.950000000000003</v>
      </c>
      <c r="G30" s="12">
        <v>32.61</v>
      </c>
      <c r="H30" s="12">
        <v>48.85</v>
      </c>
      <c r="I30" s="12">
        <v>86.49</v>
      </c>
      <c r="J30" s="12">
        <v>100</v>
      </c>
      <c r="K30" s="12">
        <v>19.5</v>
      </c>
      <c r="L30" s="12">
        <v>5.38</v>
      </c>
      <c r="M30" s="12">
        <v>0</v>
      </c>
      <c r="N30" s="12">
        <v>10.51</v>
      </c>
      <c r="O30" s="12">
        <v>0</v>
      </c>
      <c r="P30" s="12">
        <v>3.07</v>
      </c>
      <c r="Q30" s="12">
        <v>0</v>
      </c>
      <c r="R30" s="12">
        <v>6.07</v>
      </c>
      <c r="S30" s="12">
        <v>4.26</v>
      </c>
      <c r="T30" s="12">
        <v>36.58</v>
      </c>
      <c r="U30" s="12">
        <v>8.69</v>
      </c>
      <c r="V30" s="12">
        <v>0</v>
      </c>
      <c r="W30" s="12">
        <v>0</v>
      </c>
      <c r="X30" s="13">
        <v>7803</v>
      </c>
      <c r="Y30" s="13">
        <v>7803</v>
      </c>
      <c r="Z30" s="13">
        <v>2649</v>
      </c>
      <c r="AA30" s="13">
        <v>1435</v>
      </c>
      <c r="AB30" s="13">
        <v>468</v>
      </c>
      <c r="AC30" s="13">
        <v>701</v>
      </c>
      <c r="AD30" s="13">
        <v>48.85</v>
      </c>
      <c r="AE30" s="13">
        <v>730</v>
      </c>
      <c r="AF30" s="13">
        <v>844</v>
      </c>
      <c r="AG30" s="13">
        <v>3978</v>
      </c>
      <c r="AH30" s="13">
        <v>4951</v>
      </c>
      <c r="AI30" s="13">
        <v>1903</v>
      </c>
      <c r="AJ30" s="13">
        <v>371</v>
      </c>
      <c r="AK30" s="13">
        <v>7618</v>
      </c>
      <c r="AL30" s="13">
        <v>6781</v>
      </c>
      <c r="AM30" s="13">
        <v>365</v>
      </c>
      <c r="AN30" s="13">
        <v>0</v>
      </c>
      <c r="AO30" s="13">
        <v>111</v>
      </c>
      <c r="AP30" s="13">
        <v>8297</v>
      </c>
      <c r="AQ30" s="13">
        <v>872</v>
      </c>
      <c r="AR30" s="13">
        <v>0</v>
      </c>
      <c r="AS30" s="13">
        <v>311</v>
      </c>
      <c r="AT30" s="13">
        <v>3356</v>
      </c>
      <c r="AU30" s="13">
        <v>103</v>
      </c>
      <c r="AV30" s="13">
        <v>0</v>
      </c>
      <c r="AW30" s="13">
        <v>31</v>
      </c>
      <c r="AX30" s="13">
        <v>2863</v>
      </c>
      <c r="AY30" s="13">
        <v>2291</v>
      </c>
      <c r="AZ30" s="13">
        <v>139</v>
      </c>
      <c r="BA30" s="13">
        <v>2</v>
      </c>
      <c r="BB30" s="13">
        <v>47</v>
      </c>
      <c r="BC30" s="13">
        <v>5866</v>
      </c>
      <c r="BD30" s="13">
        <v>4418</v>
      </c>
      <c r="BE30" s="13">
        <v>1616</v>
      </c>
      <c r="BF30" s="13">
        <v>75</v>
      </c>
      <c r="BG30" s="13">
        <v>863</v>
      </c>
      <c r="BH30" s="13">
        <v>0</v>
      </c>
      <c r="BI30" s="13">
        <v>0</v>
      </c>
      <c r="BJ30" s="13">
        <v>0</v>
      </c>
    </row>
    <row r="31" spans="2:62" x14ac:dyDescent="0.2">
      <c r="B31" s="11" t="s">
        <v>76</v>
      </c>
      <c r="C31" t="s">
        <v>382</v>
      </c>
      <c r="D31" t="s">
        <v>364</v>
      </c>
      <c r="E31" s="12">
        <v>100</v>
      </c>
      <c r="F31" s="12">
        <v>28.27</v>
      </c>
      <c r="G31" s="12">
        <v>28.44</v>
      </c>
      <c r="H31" s="12">
        <v>61.25</v>
      </c>
      <c r="I31" s="12">
        <v>92.2</v>
      </c>
      <c r="J31" s="12">
        <v>100</v>
      </c>
      <c r="K31" s="12">
        <v>15.38</v>
      </c>
      <c r="L31" s="12">
        <v>3.15</v>
      </c>
      <c r="M31" s="12">
        <v>0</v>
      </c>
      <c r="N31" s="12">
        <v>6.24</v>
      </c>
      <c r="O31" s="12">
        <v>0</v>
      </c>
      <c r="P31" s="12">
        <v>1.61</v>
      </c>
      <c r="Q31" s="12">
        <v>7.14</v>
      </c>
      <c r="R31" s="12">
        <v>4.66</v>
      </c>
      <c r="S31" s="12">
        <v>22.22</v>
      </c>
      <c r="T31" s="12">
        <v>29.16</v>
      </c>
      <c r="U31" s="12">
        <v>11.35</v>
      </c>
      <c r="V31" s="12">
        <v>0</v>
      </c>
      <c r="W31" s="12">
        <v>0</v>
      </c>
      <c r="X31" s="13">
        <v>2430</v>
      </c>
      <c r="Y31" s="13">
        <v>2430</v>
      </c>
      <c r="Z31" s="13">
        <v>687</v>
      </c>
      <c r="AA31" s="13">
        <v>320</v>
      </c>
      <c r="AB31" s="13">
        <v>91</v>
      </c>
      <c r="AC31" s="13">
        <v>196</v>
      </c>
      <c r="AD31" s="13">
        <v>61.25</v>
      </c>
      <c r="AE31" s="13">
        <v>201</v>
      </c>
      <c r="AF31" s="13">
        <v>218</v>
      </c>
      <c r="AG31" s="13">
        <v>1311</v>
      </c>
      <c r="AH31" s="13">
        <v>2304</v>
      </c>
      <c r="AI31" s="13">
        <v>546</v>
      </c>
      <c r="AJ31" s="13">
        <v>84</v>
      </c>
      <c r="AK31" s="13">
        <v>2352</v>
      </c>
      <c r="AL31" s="13">
        <v>2094</v>
      </c>
      <c r="AM31" s="13">
        <v>66</v>
      </c>
      <c r="AN31" s="13">
        <v>0</v>
      </c>
      <c r="AO31" s="13">
        <v>19</v>
      </c>
      <c r="AP31" s="13">
        <v>2548</v>
      </c>
      <c r="AQ31" s="13">
        <v>159</v>
      </c>
      <c r="AR31" s="13">
        <v>0</v>
      </c>
      <c r="AS31" s="13">
        <v>48</v>
      </c>
      <c r="AT31" s="13">
        <v>992</v>
      </c>
      <c r="AU31" s="13">
        <v>16</v>
      </c>
      <c r="AV31" s="13">
        <v>1</v>
      </c>
      <c r="AW31" s="13">
        <v>14</v>
      </c>
      <c r="AX31" s="13">
        <v>804</v>
      </c>
      <c r="AY31" s="13">
        <v>644</v>
      </c>
      <c r="AZ31" s="13">
        <v>30</v>
      </c>
      <c r="BA31" s="13">
        <v>2</v>
      </c>
      <c r="BB31" s="13">
        <v>9</v>
      </c>
      <c r="BC31" s="13">
        <v>1780</v>
      </c>
      <c r="BD31" s="13">
        <v>1341</v>
      </c>
      <c r="BE31" s="13">
        <v>391</v>
      </c>
      <c r="BF31" s="13">
        <v>21</v>
      </c>
      <c r="BG31" s="13">
        <v>185</v>
      </c>
      <c r="BH31" s="13">
        <v>0</v>
      </c>
      <c r="BI31" s="13">
        <v>0</v>
      </c>
      <c r="BJ31" s="13">
        <v>0</v>
      </c>
    </row>
    <row r="32" spans="2:62" x14ac:dyDescent="0.2">
      <c r="B32" s="11" t="s">
        <v>77</v>
      </c>
      <c r="C32" t="s">
        <v>382</v>
      </c>
      <c r="D32" t="s">
        <v>365</v>
      </c>
      <c r="E32" s="12">
        <v>100</v>
      </c>
      <c r="F32" s="12">
        <v>59.8</v>
      </c>
      <c r="G32" s="12">
        <v>23.26</v>
      </c>
      <c r="H32" s="12">
        <v>67.44</v>
      </c>
      <c r="I32" s="12">
        <v>100</v>
      </c>
      <c r="J32" s="12">
        <v>100</v>
      </c>
      <c r="K32" s="12">
        <v>56.25</v>
      </c>
      <c r="L32" s="12">
        <v>5.08</v>
      </c>
      <c r="M32" s="12">
        <v>0</v>
      </c>
      <c r="N32" s="12">
        <v>4.3499999999999996</v>
      </c>
      <c r="O32" s="12">
        <v>0</v>
      </c>
      <c r="P32" s="12">
        <v>0</v>
      </c>
      <c r="Q32" s="12">
        <v>0</v>
      </c>
      <c r="R32" s="12">
        <v>10</v>
      </c>
      <c r="S32" s="12">
        <v>0</v>
      </c>
      <c r="T32" s="12">
        <v>87.93</v>
      </c>
      <c r="U32" s="12">
        <v>2.78</v>
      </c>
      <c r="V32" s="12">
        <v>0</v>
      </c>
      <c r="W32" s="12">
        <v>0</v>
      </c>
      <c r="X32" s="13">
        <v>102</v>
      </c>
      <c r="Y32" s="13">
        <v>102</v>
      </c>
      <c r="Z32" s="13">
        <v>61</v>
      </c>
      <c r="AA32" s="13">
        <v>43</v>
      </c>
      <c r="AB32" s="13">
        <v>10</v>
      </c>
      <c r="AC32" s="13">
        <v>29</v>
      </c>
      <c r="AD32" s="13">
        <v>67.44</v>
      </c>
      <c r="AE32" s="13">
        <v>23</v>
      </c>
      <c r="AF32" s="13">
        <v>23</v>
      </c>
      <c r="AG32" s="13">
        <v>48</v>
      </c>
      <c r="AH32" s="13">
        <v>100</v>
      </c>
      <c r="AI32" s="13">
        <v>32</v>
      </c>
      <c r="AJ32" s="13">
        <v>18</v>
      </c>
      <c r="AK32" s="13">
        <v>132</v>
      </c>
      <c r="AL32" s="13">
        <v>118</v>
      </c>
      <c r="AM32" s="13">
        <v>6</v>
      </c>
      <c r="AN32" s="13">
        <v>0</v>
      </c>
      <c r="AO32" s="13">
        <v>0</v>
      </c>
      <c r="AP32" s="13">
        <v>161</v>
      </c>
      <c r="AQ32" s="13">
        <v>7</v>
      </c>
      <c r="AR32" s="13">
        <v>0</v>
      </c>
      <c r="AS32" s="13">
        <v>0</v>
      </c>
      <c r="AT32" s="13">
        <v>102</v>
      </c>
      <c r="AU32" s="13">
        <v>0</v>
      </c>
      <c r="AV32" s="13">
        <v>0</v>
      </c>
      <c r="AW32" s="13">
        <v>0</v>
      </c>
      <c r="AX32" s="13">
        <v>50</v>
      </c>
      <c r="AY32" s="13">
        <v>40</v>
      </c>
      <c r="AZ32" s="13">
        <v>4</v>
      </c>
      <c r="BA32" s="13">
        <v>0</v>
      </c>
      <c r="BB32" s="13">
        <v>2</v>
      </c>
      <c r="BC32" s="13">
        <v>76</v>
      </c>
      <c r="BD32" s="13">
        <v>58</v>
      </c>
      <c r="BE32" s="13">
        <v>51</v>
      </c>
      <c r="BF32" s="13">
        <v>1</v>
      </c>
      <c r="BG32" s="13">
        <v>36</v>
      </c>
      <c r="BH32" s="13">
        <v>0</v>
      </c>
      <c r="BI32" s="13">
        <v>0</v>
      </c>
      <c r="BJ32" s="13">
        <v>0</v>
      </c>
    </row>
    <row r="33" spans="2:62" x14ac:dyDescent="0.2">
      <c r="B33" s="11" t="s">
        <v>78</v>
      </c>
      <c r="C33" t="s">
        <v>382</v>
      </c>
      <c r="D33" t="s">
        <v>79</v>
      </c>
      <c r="E33" s="12">
        <v>100</v>
      </c>
      <c r="F33" s="12">
        <v>35.64</v>
      </c>
      <c r="G33" s="12">
        <v>32.6</v>
      </c>
      <c r="H33" s="12">
        <v>48.32</v>
      </c>
      <c r="I33" s="12">
        <v>90.25</v>
      </c>
      <c r="J33" s="12">
        <v>100</v>
      </c>
      <c r="K33" s="12">
        <v>22.78</v>
      </c>
      <c r="L33" s="12">
        <v>6.67</v>
      </c>
      <c r="M33" s="12">
        <v>0.09</v>
      </c>
      <c r="N33" s="12">
        <v>13.06</v>
      </c>
      <c r="O33" s="12">
        <v>0.06</v>
      </c>
      <c r="P33" s="12">
        <v>3.8</v>
      </c>
      <c r="Q33" s="12">
        <v>2.4700000000000002</v>
      </c>
      <c r="R33" s="12">
        <v>5.85</v>
      </c>
      <c r="S33" s="12">
        <v>6.91</v>
      </c>
      <c r="T33" s="12">
        <v>38.700000000000003</v>
      </c>
      <c r="U33" s="12">
        <v>8.7100000000000009</v>
      </c>
      <c r="V33" s="12">
        <v>0.28999999999999998</v>
      </c>
      <c r="W33" s="12">
        <v>18.57</v>
      </c>
      <c r="X33" s="13">
        <v>165899</v>
      </c>
      <c r="Y33" s="13">
        <v>165899</v>
      </c>
      <c r="Z33" s="13">
        <v>59126</v>
      </c>
      <c r="AA33" s="13">
        <v>28392</v>
      </c>
      <c r="AB33" s="13">
        <v>9256</v>
      </c>
      <c r="AC33" s="13">
        <v>13720</v>
      </c>
      <c r="AD33" s="13">
        <v>1302.79</v>
      </c>
      <c r="AE33" s="13">
        <v>18198</v>
      </c>
      <c r="AF33" s="13">
        <v>20165</v>
      </c>
      <c r="AG33" s="13">
        <v>85079</v>
      </c>
      <c r="AH33" s="13">
        <v>150481</v>
      </c>
      <c r="AI33" s="13">
        <v>39498</v>
      </c>
      <c r="AJ33" s="13">
        <v>8999</v>
      </c>
      <c r="AK33" s="13">
        <v>164883</v>
      </c>
      <c r="AL33" s="13">
        <v>146760</v>
      </c>
      <c r="AM33" s="13">
        <v>9792</v>
      </c>
      <c r="AN33" s="13">
        <v>3</v>
      </c>
      <c r="AO33" s="13">
        <v>3240</v>
      </c>
      <c r="AP33" s="13">
        <v>180715</v>
      </c>
      <c r="AQ33" s="13">
        <v>23607</v>
      </c>
      <c r="AR33" s="13">
        <v>4</v>
      </c>
      <c r="AS33" s="13">
        <v>7190</v>
      </c>
      <c r="AT33" s="13">
        <v>73527</v>
      </c>
      <c r="AU33" s="13">
        <v>2791</v>
      </c>
      <c r="AV33" s="13">
        <v>23</v>
      </c>
      <c r="AW33" s="13">
        <v>931</v>
      </c>
      <c r="AX33" s="13">
        <v>59849</v>
      </c>
      <c r="AY33" s="13">
        <v>47892</v>
      </c>
      <c r="AZ33" s="13">
        <v>2801</v>
      </c>
      <c r="BA33" s="13">
        <v>65</v>
      </c>
      <c r="BB33" s="13">
        <v>940</v>
      </c>
      <c r="BC33" s="13">
        <v>125169</v>
      </c>
      <c r="BD33" s="13">
        <v>94268</v>
      </c>
      <c r="BE33" s="13">
        <v>36481</v>
      </c>
      <c r="BF33" s="13">
        <v>1496</v>
      </c>
      <c r="BG33" s="13">
        <v>17167</v>
      </c>
      <c r="BH33" s="13">
        <v>482</v>
      </c>
      <c r="BI33" s="13">
        <v>39</v>
      </c>
      <c r="BJ33" s="13">
        <v>210</v>
      </c>
    </row>
    <row r="34" spans="2:62" x14ac:dyDescent="0.2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</row>
    <row r="35" spans="2:62" x14ac:dyDescent="0.2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</row>
    <row r="36" spans="2:62" x14ac:dyDescent="0.2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</row>
    <row r="37" spans="2:62" x14ac:dyDescent="0.2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</row>
    <row r="38" spans="2:62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</row>
    <row r="39" spans="2:62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</row>
    <row r="40" spans="2:62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</row>
    <row r="41" spans="2:62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</row>
    <row r="42" spans="2:62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</row>
    <row r="43" spans="2:62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</row>
    <row r="44" spans="2:62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</row>
    <row r="45" spans="2:62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</row>
    <row r="46" spans="2:62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</row>
    <row r="47" spans="2:62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</row>
    <row r="48" spans="2:62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</row>
    <row r="49" spans="5:62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</row>
    <row r="50" spans="5:6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</row>
    <row r="51" spans="5:6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</row>
    <row r="52" spans="5:6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</row>
    <row r="53" spans="5:6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</row>
    <row r="54" spans="5:6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</row>
    <row r="55" spans="5:62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</row>
    <row r="56" spans="5:62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</row>
    <row r="57" spans="5:62" x14ac:dyDescent="0.2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</row>
    <row r="58" spans="5:62" x14ac:dyDescent="0.2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</row>
    <row r="59" spans="5:62" x14ac:dyDescent="0.2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</row>
    <row r="60" spans="5:62" x14ac:dyDescent="0.2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</row>
    <row r="61" spans="5:62" x14ac:dyDescent="0.2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</row>
    <row r="62" spans="5:62" x14ac:dyDescent="0.2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</row>
    <row r="63" spans="5:62" x14ac:dyDescent="0.2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</row>
    <row r="64" spans="5:62" x14ac:dyDescent="0.2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</row>
    <row r="65" spans="5:62" x14ac:dyDescent="0.2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</row>
    <row r="66" spans="5:62" x14ac:dyDescent="0.2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</row>
    <row r="67" spans="5:62" x14ac:dyDescent="0.2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</row>
    <row r="68" spans="5:62" x14ac:dyDescent="0.2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</row>
    <row r="69" spans="5:62" x14ac:dyDescent="0.2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</row>
    <row r="70" spans="5:62" x14ac:dyDescent="0.2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</row>
    <row r="71" spans="5:62" x14ac:dyDescent="0.2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</row>
    <row r="72" spans="5:62" x14ac:dyDescent="0.2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</row>
    <row r="73" spans="5:62" x14ac:dyDescent="0.2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</row>
    <row r="74" spans="5:62" x14ac:dyDescent="0.2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</row>
    <row r="75" spans="5:62" x14ac:dyDescent="0.2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</row>
    <row r="76" spans="5:62" x14ac:dyDescent="0.2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</row>
    <row r="77" spans="5:62" x14ac:dyDescent="0.2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</row>
    <row r="78" spans="5:62" x14ac:dyDescent="0.2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</row>
    <row r="79" spans="5:62" x14ac:dyDescent="0.2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</row>
    <row r="80" spans="5:62" x14ac:dyDescent="0.2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</row>
    <row r="81" spans="5:62" x14ac:dyDescent="0.2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</row>
    <row r="82" spans="5:62" x14ac:dyDescent="0.2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</row>
    <row r="83" spans="5:62" x14ac:dyDescent="0.2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</row>
    <row r="84" spans="5:62" x14ac:dyDescent="0.2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</row>
    <row r="85" spans="5:62" x14ac:dyDescent="0.2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</row>
    <row r="86" spans="5:62" x14ac:dyDescent="0.2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</row>
    <row r="87" spans="5:62" x14ac:dyDescent="0.2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</row>
    <row r="88" spans="5:62" x14ac:dyDescent="0.2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</row>
    <row r="89" spans="5:62" x14ac:dyDescent="0.2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</row>
    <row r="90" spans="5:62" x14ac:dyDescent="0.2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</row>
    <row r="91" spans="5:62" x14ac:dyDescent="0.2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</row>
    <row r="92" spans="5:62" x14ac:dyDescent="0.2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</row>
    <row r="93" spans="5:62" x14ac:dyDescent="0.2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</row>
    <row r="94" spans="5:62" x14ac:dyDescent="0.2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</row>
    <row r="95" spans="5:62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</row>
    <row r="96" spans="5:62" x14ac:dyDescent="0.2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</row>
    <row r="97" spans="5:62" x14ac:dyDescent="0.2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</row>
    <row r="98" spans="5:62" x14ac:dyDescent="0.2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</row>
    <row r="99" spans="5:62" x14ac:dyDescent="0.2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</row>
    <row r="100" spans="5:62" x14ac:dyDescent="0.2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</row>
    <row r="101" spans="5:62" x14ac:dyDescent="0.2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</row>
    <row r="102" spans="5:62" x14ac:dyDescent="0.2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</row>
    <row r="103" spans="5:62" x14ac:dyDescent="0.2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</row>
    <row r="104" spans="5:62" x14ac:dyDescent="0.2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</row>
    <row r="105" spans="5:62" x14ac:dyDescent="0.2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</row>
    <row r="106" spans="5:62" x14ac:dyDescent="0.2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</row>
    <row r="107" spans="5:62" x14ac:dyDescent="0.2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</row>
    <row r="108" spans="5:62" x14ac:dyDescent="0.2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</row>
    <row r="109" spans="5:62" x14ac:dyDescent="0.2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</row>
    <row r="110" spans="5:62" x14ac:dyDescent="0.2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</row>
    <row r="111" spans="5:62" x14ac:dyDescent="0.2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</row>
    <row r="112" spans="5:62" x14ac:dyDescent="0.2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</row>
    <row r="113" spans="5:62" x14ac:dyDescent="0.2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</row>
    <row r="114" spans="5:62" x14ac:dyDescent="0.2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</row>
    <row r="115" spans="5:62" x14ac:dyDescent="0.2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</row>
    <row r="116" spans="5:62" x14ac:dyDescent="0.2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</row>
    <row r="117" spans="5:62" x14ac:dyDescent="0.2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</row>
    <row r="118" spans="5:62" x14ac:dyDescent="0.2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</row>
    <row r="119" spans="5:62" x14ac:dyDescent="0.2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</row>
    <row r="120" spans="5:62" x14ac:dyDescent="0.2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</row>
    <row r="121" spans="5:62" x14ac:dyDescent="0.2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</row>
    <row r="122" spans="5:62" x14ac:dyDescent="0.2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</row>
    <row r="123" spans="5:62" x14ac:dyDescent="0.2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</row>
    <row r="124" spans="5:62" x14ac:dyDescent="0.2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</row>
    <row r="125" spans="5:62" x14ac:dyDescent="0.2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</row>
  </sheetData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151"/>
  <sheetViews>
    <sheetView topLeftCell="H34" zoomScale="85" zoomScaleNormal="85" workbookViewId="0">
      <selection activeCell="I9" sqref="I9"/>
    </sheetView>
  </sheetViews>
  <sheetFormatPr baseColWidth="10" defaultRowHeight="12.75" x14ac:dyDescent="0.2"/>
  <cols>
    <col min="1" max="1" width="18.7109375" customWidth="1"/>
    <col min="2" max="2" width="28.7109375" customWidth="1"/>
    <col min="3" max="3" width="24" customWidth="1"/>
    <col min="4" max="4" width="15" customWidth="1"/>
    <col min="5" max="5" width="18.42578125" customWidth="1"/>
    <col min="6" max="6" width="17.42578125" customWidth="1"/>
    <col min="7" max="7" width="16.7109375" customWidth="1"/>
    <col min="8" max="8" width="20.140625" customWidth="1"/>
    <col min="9" max="9" width="15.5703125" customWidth="1"/>
    <col min="10" max="15" width="9.5703125" customWidth="1"/>
    <col min="37" max="37" width="11.42578125" customWidth="1"/>
  </cols>
  <sheetData>
    <row r="1" spans="1:56" s="1" customFormat="1" ht="33.950000000000003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56" s="1" customFormat="1" ht="33.950000000000003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56" s="1" customFormat="1" ht="20.100000000000001" customHeight="1" thickBot="1" x14ac:dyDescent="0.25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56" s="1" customFormat="1" ht="13.5" thickTop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56" s="1" customFormat="1" ht="15.75" x14ac:dyDescent="0.25">
      <c r="B5" s="23" t="s">
        <v>105</v>
      </c>
      <c r="C5" s="24"/>
      <c r="D5" s="24"/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 t="s">
        <v>297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56" x14ac:dyDescent="0.2"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56" ht="33.75" customHeight="1" x14ac:dyDescent="0.2">
      <c r="B7" s="18" t="s">
        <v>95</v>
      </c>
      <c r="C7" s="18" t="s">
        <v>134</v>
      </c>
      <c r="D7" s="18" t="s">
        <v>198</v>
      </c>
      <c r="E7" s="18" t="s">
        <v>199</v>
      </c>
      <c r="F7" s="18" t="s">
        <v>200</v>
      </c>
      <c r="G7" s="18" t="s">
        <v>201</v>
      </c>
      <c r="H7" s="18" t="s">
        <v>202</v>
      </c>
      <c r="I7" s="18" t="s">
        <v>203</v>
      </c>
      <c r="J7" s="21"/>
      <c r="K7" s="21" t="s">
        <v>95</v>
      </c>
      <c r="L7" s="21" t="s">
        <v>308</v>
      </c>
      <c r="M7" s="21" t="s">
        <v>344</v>
      </c>
      <c r="N7" s="21" t="s">
        <v>345</v>
      </c>
      <c r="O7" s="21" t="s">
        <v>200</v>
      </c>
      <c r="P7" s="21" t="s">
        <v>201</v>
      </c>
      <c r="Q7" s="21" t="s">
        <v>309</v>
      </c>
      <c r="R7" s="21" t="s">
        <v>203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56" ht="12" customHeight="1" x14ac:dyDescent="0.2">
      <c r="A8" s="1" t="s">
        <v>101</v>
      </c>
      <c r="B8" s="19">
        <v>100</v>
      </c>
      <c r="C8" s="18">
        <v>7.9</v>
      </c>
      <c r="D8" s="18">
        <v>2.5</v>
      </c>
      <c r="E8" s="18">
        <v>5.8</v>
      </c>
      <c r="F8" s="18">
        <v>1.7</v>
      </c>
      <c r="G8" s="18">
        <v>2.5</v>
      </c>
      <c r="H8" s="18">
        <v>7.9</v>
      </c>
      <c r="I8" s="18">
        <v>0.25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T8" s="35" t="s">
        <v>299</v>
      </c>
      <c r="AU8" s="22">
        <v>100</v>
      </c>
      <c r="AV8" s="22">
        <v>121.68776371308016</v>
      </c>
      <c r="AW8" s="22">
        <v>94.066666666666663</v>
      </c>
      <c r="AX8" s="22">
        <v>60.287356321839084</v>
      </c>
      <c r="AY8" s="22">
        <v>39.117647058823529</v>
      </c>
      <c r="AZ8" s="22">
        <v>100</v>
      </c>
      <c r="BA8" s="22">
        <v>100</v>
      </c>
      <c r="BB8" s="22">
        <v>0</v>
      </c>
      <c r="BC8" s="28">
        <f t="shared" ref="BC8:BC32" si="0">SUM(AU8:BB8)</f>
        <v>615.15943376040946</v>
      </c>
      <c r="BD8" s="28">
        <f t="shared" ref="BD8:BD32" si="1">BC8*100/800</f>
        <v>76.894929220051182</v>
      </c>
    </row>
    <row r="9" spans="1:56" ht="12" customHeight="1" x14ac:dyDescent="0.2">
      <c r="A9" s="1" t="s">
        <v>102</v>
      </c>
      <c r="B9" s="20">
        <v>100</v>
      </c>
      <c r="C9" s="20">
        <f>C8*3</f>
        <v>23.700000000000003</v>
      </c>
      <c r="D9" s="45">
        <f>D8*3</f>
        <v>7.5</v>
      </c>
      <c r="E9" s="20">
        <f>E8*3</f>
        <v>17.399999999999999</v>
      </c>
      <c r="F9" s="20">
        <f>F8*3</f>
        <v>5.0999999999999996</v>
      </c>
      <c r="G9" s="45">
        <f>G8*3</f>
        <v>7.5</v>
      </c>
      <c r="H9" s="20">
        <f>H8*3</f>
        <v>23.700000000000003</v>
      </c>
      <c r="I9" s="43">
        <f>I8*3</f>
        <v>0.75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T9" t="s">
        <v>67</v>
      </c>
      <c r="AU9" s="22">
        <v>100</v>
      </c>
      <c r="AV9" s="22">
        <v>99.894514767932478</v>
      </c>
      <c r="AW9" s="22">
        <v>44.266666666666666</v>
      </c>
      <c r="AX9" s="22">
        <v>26.551724137931036</v>
      </c>
      <c r="AY9" s="22">
        <v>62.352941176470594</v>
      </c>
      <c r="AZ9" s="22">
        <v>63.533333333333324</v>
      </c>
      <c r="BA9" s="22">
        <v>100</v>
      </c>
      <c r="BB9" s="22">
        <v>100</v>
      </c>
      <c r="BC9" s="28">
        <f t="shared" si="0"/>
        <v>596.5991800823341</v>
      </c>
      <c r="BD9" s="28">
        <f t="shared" si="1"/>
        <v>74.574897510291763</v>
      </c>
    </row>
    <row r="10" spans="1:56" ht="25.5" x14ac:dyDescent="0.2"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T10" s="35" t="s">
        <v>298</v>
      </c>
      <c r="AU10" s="22">
        <v>100</v>
      </c>
      <c r="AV10" s="22">
        <v>93.502109704641342</v>
      </c>
      <c r="AW10" s="22">
        <v>76.933333333333337</v>
      </c>
      <c r="AX10" s="22">
        <v>57.816091954022994</v>
      </c>
      <c r="AY10" s="22">
        <v>68.921568627450981</v>
      </c>
      <c r="AZ10" s="22">
        <v>98.666666666666671</v>
      </c>
      <c r="BA10" s="22">
        <v>100</v>
      </c>
      <c r="BB10" s="22">
        <v>0</v>
      </c>
      <c r="BC10" s="28">
        <f t="shared" si="0"/>
        <v>595.83977028611537</v>
      </c>
      <c r="BD10" s="28">
        <f t="shared" si="1"/>
        <v>74.479971285764421</v>
      </c>
    </row>
    <row r="11" spans="1:56" x14ac:dyDescent="0.2">
      <c r="A11" t="s">
        <v>80</v>
      </c>
      <c r="B11" s="12">
        <f>'SALUD DE LA MUJER'!E8</f>
        <v>100</v>
      </c>
      <c r="C11" s="12">
        <f>'SALUD DE LA MUJER'!F8</f>
        <v>37.4</v>
      </c>
      <c r="D11" s="12">
        <f>'SALUD DE LA MUJER'!L8</f>
        <v>5.51</v>
      </c>
      <c r="E11" s="12">
        <f>'SALUD DE LA MUJER'!N8</f>
        <v>17.41</v>
      </c>
      <c r="F11" s="12">
        <f>'SALUD DE LA MUJER'!P8</f>
        <v>4.09</v>
      </c>
      <c r="G11" s="12">
        <f>'SALUD DE LA MUJER'!R8</f>
        <v>5.23</v>
      </c>
      <c r="H11" s="12">
        <f>'SALUD DE LA MUJER'!T8</f>
        <v>41.57</v>
      </c>
      <c r="I11" s="12">
        <f>'SALUD DE LA MUJER'!V8</f>
        <v>0.03</v>
      </c>
      <c r="J11" s="22"/>
      <c r="K11" s="22">
        <f>B11*100/$B$9</f>
        <v>100</v>
      </c>
      <c r="L11" s="22">
        <f>C11*100/$C$9</f>
        <v>157.80590717299577</v>
      </c>
      <c r="M11" s="22">
        <f>D11*100/$D$9</f>
        <v>73.466666666666669</v>
      </c>
      <c r="N11" s="22">
        <f>E11*100/$E$9</f>
        <v>100.05747126436782</v>
      </c>
      <c r="O11" s="22">
        <f>F11*100/$F$9</f>
        <v>80.196078431372555</v>
      </c>
      <c r="P11" s="22">
        <f>G11*100/$G$9</f>
        <v>69.733333333333334</v>
      </c>
      <c r="Q11" s="22">
        <f>H11*100/$H$9</f>
        <v>175.40084388185653</v>
      </c>
      <c r="R11" s="22">
        <f>I11*100/$I$9</f>
        <v>4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T11" t="s">
        <v>90</v>
      </c>
      <c r="AU11" s="22">
        <v>100</v>
      </c>
      <c r="AV11" s="22">
        <v>115.75949367088606</v>
      </c>
      <c r="AW11" s="22">
        <v>44.6</v>
      </c>
      <c r="AX11" s="22">
        <v>56.551724137931039</v>
      </c>
      <c r="AY11" s="22">
        <v>47.156862745098039</v>
      </c>
      <c r="AZ11" s="22">
        <v>81.266666666666666</v>
      </c>
      <c r="BA11" s="22">
        <v>100</v>
      </c>
      <c r="BB11" s="22">
        <v>0</v>
      </c>
      <c r="BC11" s="28">
        <f t="shared" si="0"/>
        <v>545.33474722058179</v>
      </c>
      <c r="BD11" s="28">
        <f t="shared" si="1"/>
        <v>68.166843402572724</v>
      </c>
    </row>
    <row r="12" spans="1:56" ht="25.5" x14ac:dyDescent="0.2">
      <c r="A12" t="s">
        <v>81</v>
      </c>
      <c r="B12" s="12">
        <f>'SALUD DE LA MUJER'!E9</f>
        <v>100</v>
      </c>
      <c r="C12" s="12">
        <f>'SALUD DE LA MUJER'!F9</f>
        <v>43.19</v>
      </c>
      <c r="D12" s="12">
        <f>'SALUD DE LA MUJER'!L9</f>
        <v>10.38</v>
      </c>
      <c r="E12" s="12">
        <f>'SALUD DE LA MUJER'!N9</f>
        <v>14.69</v>
      </c>
      <c r="F12" s="12">
        <f>'SALUD DE LA MUJER'!P9</f>
        <v>6.55</v>
      </c>
      <c r="G12" s="12">
        <f>'SALUD DE LA MUJER'!R9</f>
        <v>5.72</v>
      </c>
      <c r="H12" s="12">
        <f>'SALUD DE LA MUJER'!T9</f>
        <v>40.380000000000003</v>
      </c>
      <c r="I12" s="12">
        <f>'SALUD DE LA MUJER'!V9</f>
        <v>0.02</v>
      </c>
      <c r="J12" s="22"/>
      <c r="K12" s="22">
        <f t="shared" ref="K12:K38" si="2">B12*100/$B$9</f>
        <v>100</v>
      </c>
      <c r="L12" s="22">
        <f t="shared" ref="L12:L38" si="3">C12*100/$C$9</f>
        <v>182.2362869198312</v>
      </c>
      <c r="M12" s="22">
        <f t="shared" ref="M12:M38" si="4">D12*100/$D$9</f>
        <v>138.4</v>
      </c>
      <c r="N12" s="22">
        <f t="shared" ref="N12:N38" si="5">E12*100/$E$9</f>
        <v>84.425287356321846</v>
      </c>
      <c r="O12" s="22">
        <f t="shared" ref="O12:O38" si="6">F12*100/$F$9</f>
        <v>128.43137254901961</v>
      </c>
      <c r="P12" s="22">
        <f t="shared" ref="P12:P38" si="7">G12*100/$G$9</f>
        <v>76.266666666666666</v>
      </c>
      <c r="Q12" s="22">
        <f t="shared" ref="Q12:Q38" si="8">H12*100/$H$9</f>
        <v>170.37974683544303</v>
      </c>
      <c r="R12" s="22">
        <f t="shared" ref="R12:R35" si="9">I12*100/$I$9</f>
        <v>2.6666666666666665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T12" s="35" t="s">
        <v>300</v>
      </c>
      <c r="AU12" s="22">
        <v>100</v>
      </c>
      <c r="AV12" s="22">
        <v>98.924050632911374</v>
      </c>
      <c r="AW12" s="22">
        <v>56.266666666666666</v>
      </c>
      <c r="AX12" s="22">
        <v>41.350574712643684</v>
      </c>
      <c r="AY12" s="22">
        <v>67.352941176470594</v>
      </c>
      <c r="AZ12" s="22">
        <v>65.733333333333334</v>
      </c>
      <c r="BA12" s="22">
        <v>100</v>
      </c>
      <c r="BB12" s="22">
        <v>5.333333333333333</v>
      </c>
      <c r="BC12" s="28">
        <f t="shared" si="0"/>
        <v>534.960899855359</v>
      </c>
      <c r="BD12" s="28">
        <f t="shared" si="1"/>
        <v>66.870112481919875</v>
      </c>
    </row>
    <row r="13" spans="1:56" x14ac:dyDescent="0.2">
      <c r="A13" t="s">
        <v>47</v>
      </c>
      <c r="B13" s="12">
        <f>'SALUD DE LA MUJER'!E10</f>
        <v>100</v>
      </c>
      <c r="C13" s="12">
        <f>'SALUD DE LA MUJER'!F10</f>
        <v>36.270000000000003</v>
      </c>
      <c r="D13" s="12">
        <f>'SALUD DE LA MUJER'!L10</f>
        <v>9.81</v>
      </c>
      <c r="E13" s="12">
        <f>'SALUD DE LA MUJER'!N10</f>
        <v>14.48</v>
      </c>
      <c r="F13" s="12">
        <f>'SALUD DE LA MUJER'!P10</f>
        <v>4.18</v>
      </c>
      <c r="G13" s="12">
        <f>'SALUD DE LA MUJER'!R10</f>
        <v>8.1199999999999992</v>
      </c>
      <c r="H13" s="12">
        <f>'SALUD DE LA MUJER'!T10</f>
        <v>36.659999999999997</v>
      </c>
      <c r="I13" s="12">
        <f>'SALUD DE LA MUJER'!V10</f>
        <v>0</v>
      </c>
      <c r="J13" s="22"/>
      <c r="K13" s="22">
        <f t="shared" si="2"/>
        <v>100</v>
      </c>
      <c r="L13" s="22">
        <f t="shared" si="3"/>
        <v>153.03797468354429</v>
      </c>
      <c r="M13" s="22">
        <f t="shared" si="4"/>
        <v>130.80000000000001</v>
      </c>
      <c r="N13" s="22">
        <f t="shared" si="5"/>
        <v>83.218390804597703</v>
      </c>
      <c r="O13" s="22">
        <f t="shared" si="6"/>
        <v>81.960784313725497</v>
      </c>
      <c r="P13" s="22">
        <f t="shared" si="7"/>
        <v>108.26666666666665</v>
      </c>
      <c r="Q13" s="22">
        <f t="shared" si="8"/>
        <v>154.68354430379742</v>
      </c>
      <c r="R13" s="22">
        <f t="shared" si="9"/>
        <v>0</v>
      </c>
      <c r="AT13" t="s">
        <v>70</v>
      </c>
      <c r="AU13" s="22">
        <v>100</v>
      </c>
      <c r="AV13" s="22">
        <v>86.70886075949366</v>
      </c>
      <c r="AW13" s="22">
        <v>37.533333333333331</v>
      </c>
      <c r="AX13" s="22">
        <v>38.333333333333336</v>
      </c>
      <c r="AY13" s="22">
        <v>80.588235294117666</v>
      </c>
      <c r="AZ13" s="22">
        <v>59.866666666666667</v>
      </c>
      <c r="BA13" s="22">
        <v>86.751054852320664</v>
      </c>
      <c r="BB13" s="22">
        <v>44</v>
      </c>
      <c r="BC13" s="28">
        <f t="shared" si="0"/>
        <v>533.7814842392653</v>
      </c>
      <c r="BD13" s="28">
        <f t="shared" si="1"/>
        <v>66.722685529908162</v>
      </c>
    </row>
    <row r="14" spans="1:56" ht="25.5" x14ac:dyDescent="0.2">
      <c r="A14" t="s">
        <v>49</v>
      </c>
      <c r="B14" s="12">
        <f>'SALUD DE LA MUJER'!E11</f>
        <v>100</v>
      </c>
      <c r="C14" s="12">
        <f>'SALUD DE LA MUJER'!F11</f>
        <v>36.26</v>
      </c>
      <c r="D14" s="12">
        <f>'SALUD DE LA MUJER'!L11</f>
        <v>7.78</v>
      </c>
      <c r="E14" s="12">
        <f>'SALUD DE LA MUJER'!N11</f>
        <v>9.59</v>
      </c>
      <c r="F14" s="12">
        <f>'SALUD DE LA MUJER'!P11</f>
        <v>2.83</v>
      </c>
      <c r="G14" s="12">
        <f>'SALUD DE LA MUJER'!R11</f>
        <v>3.7</v>
      </c>
      <c r="H14" s="12">
        <f>'SALUD DE LA MUJER'!T11</f>
        <v>40.840000000000003</v>
      </c>
      <c r="I14" s="12">
        <f>'SALUD DE LA MUJER'!V11</f>
        <v>0</v>
      </c>
      <c r="J14" s="22"/>
      <c r="K14" s="22">
        <f t="shared" si="2"/>
        <v>100</v>
      </c>
      <c r="L14" s="22">
        <f t="shared" si="3"/>
        <v>152.99578059071729</v>
      </c>
      <c r="M14" s="22">
        <f t="shared" si="4"/>
        <v>103.73333333333333</v>
      </c>
      <c r="N14" s="22">
        <f t="shared" si="5"/>
        <v>55.114942528735639</v>
      </c>
      <c r="O14" s="22">
        <f t="shared" si="6"/>
        <v>55.490196078431374</v>
      </c>
      <c r="P14" s="22">
        <f t="shared" si="7"/>
        <v>49.333333333333336</v>
      </c>
      <c r="Q14" s="22">
        <f t="shared" si="8"/>
        <v>172.32067510548524</v>
      </c>
      <c r="R14" s="22">
        <f t="shared" si="9"/>
        <v>0</v>
      </c>
      <c r="AT14" s="35" t="s">
        <v>301</v>
      </c>
      <c r="AU14" s="22">
        <v>100</v>
      </c>
      <c r="AV14" s="22">
        <v>94.873417721518976</v>
      </c>
      <c r="AW14" s="22">
        <v>57.6</v>
      </c>
      <c r="AX14" s="22">
        <v>45.000000000000007</v>
      </c>
      <c r="AY14" s="22">
        <v>69.215686274509807</v>
      </c>
      <c r="AZ14" s="22">
        <v>57.866666666666667</v>
      </c>
      <c r="BA14" s="22">
        <v>99.050632911392398</v>
      </c>
      <c r="BB14" s="22">
        <v>8.6666666666666661</v>
      </c>
      <c r="BC14" s="28">
        <f t="shared" si="0"/>
        <v>532.27307024075458</v>
      </c>
      <c r="BD14" s="28">
        <f t="shared" si="1"/>
        <v>66.534133780094322</v>
      </c>
    </row>
    <row r="15" spans="1:56" x14ac:dyDescent="0.2">
      <c r="A15" t="s">
        <v>82</v>
      </c>
      <c r="B15" s="12">
        <f>'SALUD DE LA MUJER'!E12</f>
        <v>100</v>
      </c>
      <c r="C15" s="12">
        <f>'SALUD DE LA MUJER'!F12</f>
        <v>40.69</v>
      </c>
      <c r="D15" s="12">
        <f>'SALUD DE LA MUJER'!L12</f>
        <v>6.41</v>
      </c>
      <c r="E15" s="12">
        <f>'SALUD DE LA MUJER'!N12</f>
        <v>12.61</v>
      </c>
      <c r="F15" s="12">
        <f>'SALUD DE LA MUJER'!P12</f>
        <v>1.98</v>
      </c>
      <c r="G15" s="12">
        <f>'SALUD DE LA MUJER'!R12</f>
        <v>4.8600000000000003</v>
      </c>
      <c r="H15" s="12">
        <f>'SALUD DE LA MUJER'!T12</f>
        <v>43.26</v>
      </c>
      <c r="I15" s="12">
        <f>'SALUD DE LA MUJER'!V12</f>
        <v>0</v>
      </c>
      <c r="J15" s="22"/>
      <c r="K15" s="22">
        <f t="shared" si="2"/>
        <v>100</v>
      </c>
      <c r="L15" s="22">
        <f t="shared" si="3"/>
        <v>171.68776371308016</v>
      </c>
      <c r="M15" s="22">
        <f t="shared" si="4"/>
        <v>85.466666666666669</v>
      </c>
      <c r="N15" s="22">
        <f t="shared" si="5"/>
        <v>72.471264367816104</v>
      </c>
      <c r="O15" s="22">
        <f t="shared" si="6"/>
        <v>38.82352941176471</v>
      </c>
      <c r="P15" s="22">
        <f t="shared" si="7"/>
        <v>64.800000000000011</v>
      </c>
      <c r="Q15" s="22">
        <f t="shared" si="8"/>
        <v>182.53164556962022</v>
      </c>
      <c r="R15" s="22">
        <f t="shared" si="9"/>
        <v>0</v>
      </c>
      <c r="AT15" t="s">
        <v>91</v>
      </c>
      <c r="AU15" s="22">
        <v>100</v>
      </c>
      <c r="AV15" s="22">
        <v>79.957805907172983</v>
      </c>
      <c r="AW15" s="22">
        <v>29.333333333333336</v>
      </c>
      <c r="AX15" s="22">
        <v>23.649425287356323</v>
      </c>
      <c r="AY15" s="22">
        <v>74.411764705882362</v>
      </c>
      <c r="AZ15" s="22">
        <v>68.933333333333337</v>
      </c>
      <c r="BA15" s="22">
        <v>98.691983122362856</v>
      </c>
      <c r="BB15" s="22">
        <v>54.666666666666664</v>
      </c>
      <c r="BC15" s="28">
        <f t="shared" si="0"/>
        <v>529.64431235610789</v>
      </c>
      <c r="BD15" s="28">
        <f t="shared" si="1"/>
        <v>66.205539044513486</v>
      </c>
    </row>
    <row r="16" spans="1:56" x14ac:dyDescent="0.2">
      <c r="A16" s="1" t="s">
        <v>103</v>
      </c>
      <c r="B16" s="12">
        <f>'SALUD DE LA MUJER'!E13</f>
        <v>100</v>
      </c>
      <c r="C16" s="12">
        <f>'SALUD DE LA MUJER'!F13</f>
        <v>39.94</v>
      </c>
      <c r="D16" s="12">
        <f>'SALUD DE LA MUJER'!L13</f>
        <v>7.4</v>
      </c>
      <c r="E16" s="12">
        <f>'SALUD DE LA MUJER'!N13</f>
        <v>14.84</v>
      </c>
      <c r="F16" s="12">
        <f>'SALUD DE LA MUJER'!P13</f>
        <v>3.18</v>
      </c>
      <c r="G16" s="12">
        <f>'SALUD DE LA MUJER'!R13</f>
        <v>6.25</v>
      </c>
      <c r="H16" s="12">
        <f>'SALUD DE LA MUJER'!T13</f>
        <v>45.79</v>
      </c>
      <c r="I16" s="12">
        <f>'SALUD DE LA MUJER'!V13</f>
        <v>0</v>
      </c>
      <c r="J16" s="22"/>
      <c r="K16" s="22">
        <f t="shared" si="2"/>
        <v>100</v>
      </c>
      <c r="L16" s="22">
        <f t="shared" si="3"/>
        <v>168.52320675105483</v>
      </c>
      <c r="M16" s="22">
        <f t="shared" si="4"/>
        <v>98.666666666666671</v>
      </c>
      <c r="N16" s="22">
        <f t="shared" si="5"/>
        <v>85.287356321839084</v>
      </c>
      <c r="O16" s="22">
        <f t="shared" si="6"/>
        <v>62.352941176470594</v>
      </c>
      <c r="P16" s="22">
        <f t="shared" si="7"/>
        <v>83.333333333333329</v>
      </c>
      <c r="Q16" s="22">
        <f t="shared" si="8"/>
        <v>193.2067510548523</v>
      </c>
      <c r="R16" s="22">
        <f t="shared" si="9"/>
        <v>0</v>
      </c>
      <c r="AT16" t="s">
        <v>88</v>
      </c>
      <c r="AU16" s="22">
        <v>100</v>
      </c>
      <c r="AV16" s="22">
        <v>87.721518987341767</v>
      </c>
      <c r="AW16" s="22">
        <v>36.799999999999997</v>
      </c>
      <c r="AX16" s="22">
        <v>55.488505747126432</v>
      </c>
      <c r="AY16" s="22">
        <v>73.921568627450981</v>
      </c>
      <c r="AZ16" s="22">
        <v>80.533333333333331</v>
      </c>
      <c r="BA16" s="22">
        <v>84.810126582278485</v>
      </c>
      <c r="BB16" s="22">
        <v>2.6666666666666665</v>
      </c>
      <c r="BC16" s="28">
        <f t="shared" si="0"/>
        <v>521.94171994419764</v>
      </c>
      <c r="BD16" s="28">
        <f t="shared" si="1"/>
        <v>65.242714993024705</v>
      </c>
    </row>
    <row r="17" spans="1:56" x14ac:dyDescent="0.2">
      <c r="A17" t="s">
        <v>83</v>
      </c>
      <c r="B17" s="12">
        <f>'SALUD DE LA MUJER'!E14</f>
        <v>100</v>
      </c>
      <c r="C17" s="12">
        <f>'SALUD DE LA MUJER'!F14</f>
        <v>43.3</v>
      </c>
      <c r="D17" s="12">
        <f>'SALUD DE LA MUJER'!L14</f>
        <v>9.5299999999999994</v>
      </c>
      <c r="E17" s="12">
        <f>'SALUD DE LA MUJER'!N14</f>
        <v>17.77</v>
      </c>
      <c r="F17" s="12">
        <f>'SALUD DE LA MUJER'!P14</f>
        <v>3.14</v>
      </c>
      <c r="G17" s="12">
        <f>'SALUD DE LA MUJER'!R14</f>
        <v>6.21</v>
      </c>
      <c r="H17" s="12">
        <f>'SALUD DE LA MUJER'!T14</f>
        <v>48.43</v>
      </c>
      <c r="I17" s="12">
        <f>'SALUD DE LA MUJER'!V14</f>
        <v>0.03</v>
      </c>
      <c r="J17" s="22"/>
      <c r="K17" s="22">
        <f t="shared" si="2"/>
        <v>100</v>
      </c>
      <c r="L17" s="22">
        <f t="shared" si="3"/>
        <v>182.70042194092824</v>
      </c>
      <c r="M17" s="22">
        <f t="shared" si="4"/>
        <v>127.06666666666665</v>
      </c>
      <c r="N17" s="22">
        <f t="shared" si="5"/>
        <v>102.1264367816092</v>
      </c>
      <c r="O17" s="22">
        <f t="shared" si="6"/>
        <v>61.568627450980394</v>
      </c>
      <c r="P17" s="22">
        <f t="shared" si="7"/>
        <v>82.8</v>
      </c>
      <c r="Q17" s="22">
        <f t="shared" si="8"/>
        <v>204.34599156118142</v>
      </c>
      <c r="R17" s="22">
        <f t="shared" si="9"/>
        <v>4</v>
      </c>
      <c r="AT17" t="s">
        <v>62</v>
      </c>
      <c r="AU17" s="22">
        <v>100</v>
      </c>
      <c r="AV17" s="22">
        <v>100</v>
      </c>
      <c r="AW17" s="22">
        <v>62.466666666666661</v>
      </c>
      <c r="AX17" s="22">
        <v>46.954022988505749</v>
      </c>
      <c r="AY17" s="22">
        <v>26.274509803921571</v>
      </c>
      <c r="AZ17" s="22">
        <v>80.066666666666663</v>
      </c>
      <c r="BA17" s="22">
        <v>100</v>
      </c>
      <c r="BB17" s="22">
        <v>4.666666666666667</v>
      </c>
      <c r="BC17" s="28">
        <f t="shared" si="0"/>
        <v>520.42853279242729</v>
      </c>
      <c r="BD17" s="28">
        <f t="shared" si="1"/>
        <v>65.053566599053411</v>
      </c>
    </row>
    <row r="18" spans="1:56" x14ac:dyDescent="0.2">
      <c r="A18" t="s">
        <v>54</v>
      </c>
      <c r="B18" s="12">
        <f>'SALUD DE LA MUJER'!E15</f>
        <v>100</v>
      </c>
      <c r="C18" s="12">
        <f>'SALUD DE LA MUJER'!F15</f>
        <v>34.520000000000003</v>
      </c>
      <c r="D18" s="12">
        <f>'SALUD DE LA MUJER'!L15</f>
        <v>7.77</v>
      </c>
      <c r="E18" s="12">
        <f>'SALUD DE LA MUJER'!N15</f>
        <v>18.100000000000001</v>
      </c>
      <c r="F18" s="12">
        <f>'SALUD DE LA MUJER'!P15</f>
        <v>0.9</v>
      </c>
      <c r="G18" s="12">
        <f>'SALUD DE LA MUJER'!R15</f>
        <v>3.69</v>
      </c>
      <c r="H18" s="12">
        <f>'SALUD DE LA MUJER'!T15</f>
        <v>37.08</v>
      </c>
      <c r="I18" s="12">
        <f>'SALUD DE LA MUJER'!V15</f>
        <v>3.59</v>
      </c>
      <c r="J18" s="22"/>
      <c r="K18" s="22">
        <f t="shared" si="2"/>
        <v>100</v>
      </c>
      <c r="L18" s="22">
        <f t="shared" si="3"/>
        <v>145.65400843881858</v>
      </c>
      <c r="M18" s="22">
        <f t="shared" si="4"/>
        <v>103.6</v>
      </c>
      <c r="N18" s="22">
        <f t="shared" si="5"/>
        <v>104.02298850574715</v>
      </c>
      <c r="O18" s="22">
        <f t="shared" si="6"/>
        <v>17.647058823529413</v>
      </c>
      <c r="P18" s="22">
        <f t="shared" si="7"/>
        <v>49.2</v>
      </c>
      <c r="Q18" s="22">
        <f t="shared" si="8"/>
        <v>156.45569620253164</v>
      </c>
      <c r="R18" s="22">
        <f t="shared" si="9"/>
        <v>478.66666666666669</v>
      </c>
      <c r="AT18" t="s">
        <v>72</v>
      </c>
      <c r="AU18" s="22">
        <v>100</v>
      </c>
      <c r="AV18" s="22">
        <v>86.540084388185647</v>
      </c>
      <c r="AW18" s="22">
        <v>58.866666666666667</v>
      </c>
      <c r="AX18" s="22">
        <v>43.333333333333336</v>
      </c>
      <c r="AY18" s="22">
        <v>67.058823529411768</v>
      </c>
      <c r="AZ18" s="22">
        <v>76.86666666666666</v>
      </c>
      <c r="BA18" s="22">
        <v>84.978902953586484</v>
      </c>
      <c r="BB18" s="22">
        <v>0</v>
      </c>
      <c r="BC18" s="28">
        <f t="shared" si="0"/>
        <v>517.64447753785055</v>
      </c>
      <c r="BD18" s="28">
        <f t="shared" si="1"/>
        <v>64.705559692231319</v>
      </c>
    </row>
    <row r="19" spans="1:56" ht="25.5" x14ac:dyDescent="0.2">
      <c r="A19" t="s">
        <v>56</v>
      </c>
      <c r="B19" s="12">
        <f>'SALUD DE LA MUJER'!E16</f>
        <v>100</v>
      </c>
      <c r="C19" s="12">
        <f>'SALUD DE LA MUJER'!F16</f>
        <v>28.97</v>
      </c>
      <c r="D19" s="12">
        <f>'SALUD DE LA MUJER'!L16</f>
        <v>2.92</v>
      </c>
      <c r="E19" s="12">
        <f>'SALUD DE LA MUJER'!N16</f>
        <v>4.99</v>
      </c>
      <c r="F19" s="12">
        <f>'SALUD DE LA MUJER'!P16</f>
        <v>0.31</v>
      </c>
      <c r="G19" s="12">
        <f>'SALUD DE LA MUJER'!R16</f>
        <v>1.95</v>
      </c>
      <c r="H19" s="12">
        <f>'SALUD DE LA MUJER'!T16</f>
        <v>28.74</v>
      </c>
      <c r="I19" s="12">
        <f>'SALUD DE LA MUJER'!V16</f>
        <v>0</v>
      </c>
      <c r="J19" s="22"/>
      <c r="K19" s="22">
        <f t="shared" si="2"/>
        <v>100</v>
      </c>
      <c r="L19" s="22">
        <f t="shared" si="3"/>
        <v>122.23628691983122</v>
      </c>
      <c r="M19" s="22">
        <f t="shared" si="4"/>
        <v>38.93333333333333</v>
      </c>
      <c r="N19" s="22">
        <f t="shared" si="5"/>
        <v>28.678160919540232</v>
      </c>
      <c r="O19" s="22">
        <f t="shared" si="6"/>
        <v>6.0784313725490202</v>
      </c>
      <c r="P19" s="22">
        <f t="shared" si="7"/>
        <v>26</v>
      </c>
      <c r="Q19" s="22">
        <f t="shared" si="8"/>
        <v>121.26582278481011</v>
      </c>
      <c r="R19" s="22">
        <f t="shared" si="9"/>
        <v>0</v>
      </c>
      <c r="AT19" s="35" t="s">
        <v>305</v>
      </c>
      <c r="AU19" s="22">
        <v>100</v>
      </c>
      <c r="AV19" s="22">
        <v>91.202531645569607</v>
      </c>
      <c r="AW19" s="22">
        <v>35.466666666666669</v>
      </c>
      <c r="AX19" s="22">
        <v>29.195402298850578</v>
      </c>
      <c r="AY19" s="22">
        <v>65.294117647058826</v>
      </c>
      <c r="AZ19" s="22">
        <v>62.266666666666666</v>
      </c>
      <c r="BA19" s="22">
        <v>94.303797468354418</v>
      </c>
      <c r="BB19" s="22">
        <v>37.999999999999993</v>
      </c>
      <c r="BC19" s="28">
        <f t="shared" si="0"/>
        <v>515.72918239316675</v>
      </c>
      <c r="BD19" s="28">
        <f t="shared" si="1"/>
        <v>64.466147799145844</v>
      </c>
    </row>
    <row r="20" spans="1:56" ht="25.5" x14ac:dyDescent="0.2">
      <c r="A20" t="s">
        <v>84</v>
      </c>
      <c r="B20" s="12">
        <f>'SALUD DE LA MUJER'!E17</f>
        <v>100</v>
      </c>
      <c r="C20" s="12">
        <f>'SALUD DE LA MUJER'!F17</f>
        <v>31.45</v>
      </c>
      <c r="D20" s="12">
        <f>'SALUD DE LA MUJER'!L17</f>
        <v>5.51</v>
      </c>
      <c r="E20" s="12">
        <f>'SALUD DE LA MUJER'!N17</f>
        <v>7.23</v>
      </c>
      <c r="F20" s="12">
        <f>'SALUD DE LA MUJER'!P17</f>
        <v>0.77</v>
      </c>
      <c r="G20" s="12">
        <f>'SALUD DE LA MUJER'!R17</f>
        <v>5.45</v>
      </c>
      <c r="H20" s="12">
        <f>'SALUD DE LA MUJER'!T17</f>
        <v>41.32</v>
      </c>
      <c r="I20" s="12">
        <f>'SALUD DE LA MUJER'!V17</f>
        <v>0</v>
      </c>
      <c r="J20" s="22"/>
      <c r="K20" s="22">
        <f t="shared" si="2"/>
        <v>100</v>
      </c>
      <c r="L20" s="22">
        <f t="shared" si="3"/>
        <v>132.70042194092827</v>
      </c>
      <c r="M20" s="22">
        <f t="shared" si="4"/>
        <v>73.466666666666669</v>
      </c>
      <c r="N20" s="22">
        <f t="shared" si="5"/>
        <v>41.551724137931039</v>
      </c>
      <c r="O20" s="22">
        <f t="shared" si="6"/>
        <v>15.098039215686276</v>
      </c>
      <c r="P20" s="22">
        <f t="shared" si="7"/>
        <v>72.666666666666671</v>
      </c>
      <c r="Q20" s="22">
        <f t="shared" si="8"/>
        <v>174.34599156118142</v>
      </c>
      <c r="R20" s="22">
        <f t="shared" si="9"/>
        <v>0</v>
      </c>
      <c r="AT20" s="35" t="s">
        <v>304</v>
      </c>
      <c r="AU20" s="22">
        <v>100</v>
      </c>
      <c r="AV20" s="22">
        <v>93.797468354430364</v>
      </c>
      <c r="AW20" s="22">
        <v>57.4</v>
      </c>
      <c r="AX20" s="22">
        <v>39.712643678160923</v>
      </c>
      <c r="AY20" s="22">
        <v>34.509803921568633</v>
      </c>
      <c r="AZ20" s="22">
        <v>73.599999999999994</v>
      </c>
      <c r="BA20" s="22">
        <v>91.392405063291122</v>
      </c>
      <c r="BB20" s="22">
        <v>22</v>
      </c>
      <c r="BC20" s="28">
        <f t="shared" si="0"/>
        <v>512.41232101745095</v>
      </c>
      <c r="BD20" s="28">
        <f t="shared" si="1"/>
        <v>64.051540127181369</v>
      </c>
    </row>
    <row r="21" spans="1:56" x14ac:dyDescent="0.2">
      <c r="A21" t="s">
        <v>85</v>
      </c>
      <c r="B21" s="12">
        <f>'SALUD DE LA MUJER'!E18</f>
        <v>100</v>
      </c>
      <c r="C21" s="12">
        <f>'SALUD DE LA MUJER'!F18</f>
        <v>38.840000000000003</v>
      </c>
      <c r="D21" s="12">
        <f>'SALUD DE LA MUJER'!L18</f>
        <v>7.63</v>
      </c>
      <c r="E21" s="12">
        <f>'SALUD DE LA MUJER'!N18</f>
        <v>10.74</v>
      </c>
      <c r="F21" s="12">
        <f>'SALUD DE LA MUJER'!P18</f>
        <v>1.45</v>
      </c>
      <c r="G21" s="12">
        <f>'SALUD DE LA MUJER'!R18</f>
        <v>4.0999999999999996</v>
      </c>
      <c r="H21" s="12">
        <f>'SALUD DE LA MUJER'!T18</f>
        <v>41.36</v>
      </c>
      <c r="I21" s="12">
        <f>'SALUD DE LA MUJER'!V18</f>
        <v>0</v>
      </c>
      <c r="J21" s="22"/>
      <c r="K21" s="22">
        <f t="shared" si="2"/>
        <v>100</v>
      </c>
      <c r="L21" s="22">
        <f t="shared" si="3"/>
        <v>163.88185654008439</v>
      </c>
      <c r="M21" s="22">
        <f t="shared" si="4"/>
        <v>101.73333333333333</v>
      </c>
      <c r="N21" s="22">
        <f t="shared" si="5"/>
        <v>61.724137931034491</v>
      </c>
      <c r="O21" s="22">
        <f t="shared" si="6"/>
        <v>28.43137254901961</v>
      </c>
      <c r="P21" s="22">
        <f t="shared" si="7"/>
        <v>54.666666666666657</v>
      </c>
      <c r="Q21" s="22">
        <f t="shared" si="8"/>
        <v>174.51476793248943</v>
      </c>
      <c r="R21" s="22">
        <f t="shared" si="9"/>
        <v>0</v>
      </c>
      <c r="AT21" t="s">
        <v>86</v>
      </c>
      <c r="AU21" s="22">
        <v>100</v>
      </c>
      <c r="AV21" s="22">
        <v>146.45569620253164</v>
      </c>
      <c r="AW21" s="22">
        <v>18.133333333333333</v>
      </c>
      <c r="AX21" s="22">
        <v>37.55747126436782</v>
      </c>
      <c r="AY21" s="22">
        <v>23.43137254901961</v>
      </c>
      <c r="AZ21" s="22">
        <v>69.533333333333331</v>
      </c>
      <c r="BA21" s="22">
        <v>100</v>
      </c>
      <c r="BB21" s="22">
        <v>0</v>
      </c>
      <c r="BC21" s="28">
        <f t="shared" si="0"/>
        <v>495.11120668258582</v>
      </c>
      <c r="BD21" s="28">
        <f t="shared" si="1"/>
        <v>61.888900835323227</v>
      </c>
    </row>
    <row r="22" spans="1:56" x14ac:dyDescent="0.2">
      <c r="A22" t="s">
        <v>86</v>
      </c>
      <c r="B22" s="12">
        <f>'SALUD DE LA MUJER'!E19</f>
        <v>100</v>
      </c>
      <c r="C22" s="12">
        <f>'SALUD DE LA MUJER'!F19</f>
        <v>53.94</v>
      </c>
      <c r="D22" s="12">
        <f>'SALUD DE LA MUJER'!L19</f>
        <v>15.11</v>
      </c>
      <c r="E22" s="12">
        <f>'SALUD DE LA MUJER'!N19</f>
        <v>27.33</v>
      </c>
      <c r="F22" s="12">
        <f>'SALUD DE LA MUJER'!P19</f>
        <v>0.33</v>
      </c>
      <c r="G22" s="12">
        <f>'SALUD DE LA MUJER'!R19</f>
        <v>12.78</v>
      </c>
      <c r="H22" s="12">
        <f>'SALUD DE LA MUJER'!T19</f>
        <v>56.76</v>
      </c>
      <c r="I22" s="12">
        <f>'SALUD DE LA MUJER'!V19</f>
        <v>0</v>
      </c>
      <c r="J22" s="22"/>
      <c r="K22" s="22">
        <f t="shared" si="2"/>
        <v>100</v>
      </c>
      <c r="L22" s="22">
        <f t="shared" si="3"/>
        <v>227.59493670886073</v>
      </c>
      <c r="M22" s="22">
        <f t="shared" si="4"/>
        <v>201.46666666666667</v>
      </c>
      <c r="N22" s="22">
        <f t="shared" si="5"/>
        <v>157.06896551724139</v>
      </c>
      <c r="O22" s="22">
        <f t="shared" si="6"/>
        <v>6.4705882352941178</v>
      </c>
      <c r="P22" s="22">
        <f t="shared" si="7"/>
        <v>170.4</v>
      </c>
      <c r="Q22" s="22">
        <f t="shared" si="8"/>
        <v>239.49367088607593</v>
      </c>
      <c r="R22" s="22">
        <f t="shared" si="9"/>
        <v>0</v>
      </c>
      <c r="AT22" t="s">
        <v>80</v>
      </c>
      <c r="AU22" s="22">
        <v>100</v>
      </c>
      <c r="AV22" s="22">
        <v>80.548523206751042</v>
      </c>
      <c r="AW22" s="22">
        <v>38.200000000000003</v>
      </c>
      <c r="AX22" s="22">
        <v>30.574712643678165</v>
      </c>
      <c r="AY22" s="22">
        <v>67.352941176470594</v>
      </c>
      <c r="AZ22" s="22">
        <v>54.466666666666669</v>
      </c>
      <c r="BA22" s="22">
        <v>87.995780590717288</v>
      </c>
      <c r="BB22" s="22">
        <v>9.3333333333333339</v>
      </c>
      <c r="BC22" s="28">
        <f t="shared" si="0"/>
        <v>468.47195761761702</v>
      </c>
      <c r="BD22" s="28">
        <f t="shared" si="1"/>
        <v>58.558994702202128</v>
      </c>
    </row>
    <row r="23" spans="1:56" x14ac:dyDescent="0.2">
      <c r="A23" t="s">
        <v>87</v>
      </c>
      <c r="B23" s="12">
        <f>'SALUD DE LA MUJER'!E20</f>
        <v>100</v>
      </c>
      <c r="C23" s="12">
        <f>'SALUD DE LA MUJER'!F20</f>
        <v>51.33</v>
      </c>
      <c r="D23" s="12">
        <f>'SALUD DE LA MUJER'!L20</f>
        <v>15.05</v>
      </c>
      <c r="E23" s="12">
        <f>'SALUD DE LA MUJER'!N20</f>
        <v>21.59</v>
      </c>
      <c r="F23" s="12">
        <f>'SALUD DE LA MUJER'!P20</f>
        <v>2.5099999999999998</v>
      </c>
      <c r="G23" s="12">
        <f>'SALUD DE LA MUJER'!R20</f>
        <v>4.59</v>
      </c>
      <c r="H23" s="12">
        <f>'SALUD DE LA MUJER'!T20</f>
        <v>53.82</v>
      </c>
      <c r="I23" s="12">
        <f>'SALUD DE LA MUJER'!V20</f>
        <v>0</v>
      </c>
      <c r="J23" s="22"/>
      <c r="K23" s="22">
        <f t="shared" si="2"/>
        <v>100</v>
      </c>
      <c r="L23" s="22">
        <f t="shared" si="3"/>
        <v>216.58227848101262</v>
      </c>
      <c r="M23" s="22">
        <f t="shared" si="4"/>
        <v>200.66666666666666</v>
      </c>
      <c r="N23" s="22">
        <f t="shared" si="5"/>
        <v>124.08045977011496</v>
      </c>
      <c r="O23" s="22">
        <f t="shared" si="6"/>
        <v>49.2156862745098</v>
      </c>
      <c r="P23" s="22">
        <f t="shared" si="7"/>
        <v>61.2</v>
      </c>
      <c r="Q23" s="22">
        <f t="shared" si="8"/>
        <v>227.08860759493669</v>
      </c>
      <c r="R23" s="22">
        <f t="shared" si="9"/>
        <v>0</v>
      </c>
      <c r="AT23" t="s">
        <v>75</v>
      </c>
      <c r="AU23" s="22">
        <v>100</v>
      </c>
      <c r="AV23" s="22">
        <v>78.481012658227854</v>
      </c>
      <c r="AW23" s="22">
        <v>37.533333333333331</v>
      </c>
      <c r="AX23" s="22">
        <v>39.137931034482762</v>
      </c>
      <c r="AY23" s="22">
        <v>54.901960784313729</v>
      </c>
      <c r="AZ23" s="22">
        <v>49.333333333333336</v>
      </c>
      <c r="BA23" s="22">
        <v>76.582278481012636</v>
      </c>
      <c r="BB23" s="22">
        <v>10.666666666666666</v>
      </c>
      <c r="BC23" s="28">
        <f t="shared" si="0"/>
        <v>446.6365162913703</v>
      </c>
      <c r="BD23" s="28">
        <f t="shared" si="1"/>
        <v>55.829564536421287</v>
      </c>
    </row>
    <row r="24" spans="1:56" x14ac:dyDescent="0.2">
      <c r="A24" t="s">
        <v>62</v>
      </c>
      <c r="B24" s="12">
        <f>'SALUD DE LA MUJER'!E21</f>
        <v>100</v>
      </c>
      <c r="C24" s="12">
        <f>'SALUD DE LA MUJER'!F21</f>
        <v>40.46</v>
      </c>
      <c r="D24" s="12">
        <f>'SALUD DE LA MUJER'!L21</f>
        <v>11.97</v>
      </c>
      <c r="E24" s="12">
        <f>'SALUD DE LA MUJER'!N21</f>
        <v>20.149999999999999</v>
      </c>
      <c r="F24" s="12">
        <f>'SALUD DE LA MUJER'!P21</f>
        <v>4.21</v>
      </c>
      <c r="G24" s="12">
        <f>'SALUD DE LA MUJER'!R21</f>
        <v>7.66</v>
      </c>
      <c r="H24" s="12">
        <f>'SALUD DE LA MUJER'!T21</f>
        <v>46.31</v>
      </c>
      <c r="I24" s="12">
        <f>'SALUD DE LA MUJER'!V21</f>
        <v>0</v>
      </c>
      <c r="J24" s="22"/>
      <c r="K24" s="22">
        <f t="shared" si="2"/>
        <v>100</v>
      </c>
      <c r="L24" s="22">
        <f t="shared" si="3"/>
        <v>170.71729957805906</v>
      </c>
      <c r="M24" s="22">
        <f t="shared" si="4"/>
        <v>159.6</v>
      </c>
      <c r="N24" s="22">
        <f t="shared" si="5"/>
        <v>115.80459770114942</v>
      </c>
      <c r="O24" s="22">
        <f t="shared" si="6"/>
        <v>82.54901960784315</v>
      </c>
      <c r="P24" s="22">
        <f t="shared" si="7"/>
        <v>102.13333333333334</v>
      </c>
      <c r="Q24" s="22">
        <f t="shared" si="8"/>
        <v>195.4008438818565</v>
      </c>
      <c r="R24" s="22">
        <f t="shared" si="9"/>
        <v>0</v>
      </c>
      <c r="AT24" t="s">
        <v>89</v>
      </c>
      <c r="AU24" s="22">
        <v>100</v>
      </c>
      <c r="AV24" s="22">
        <v>81.054852320675096</v>
      </c>
      <c r="AW24" s="22">
        <v>42.666666666666664</v>
      </c>
      <c r="AX24" s="22">
        <v>31.408045977011497</v>
      </c>
      <c r="AY24" s="22">
        <v>64.901960784313729</v>
      </c>
      <c r="AZ24" s="22">
        <v>40</v>
      </c>
      <c r="BA24" s="22">
        <v>83.776371308016863</v>
      </c>
      <c r="BB24" s="22">
        <v>0</v>
      </c>
      <c r="BC24" s="28">
        <f t="shared" si="0"/>
        <v>443.80789705668377</v>
      </c>
      <c r="BD24" s="28">
        <f t="shared" si="1"/>
        <v>55.475987132085471</v>
      </c>
    </row>
    <row r="25" spans="1:56" ht="25.5" x14ac:dyDescent="0.2">
      <c r="A25" t="s">
        <v>88</v>
      </c>
      <c r="B25" s="12">
        <f>'SALUD DE LA MUJER'!E22</f>
        <v>100</v>
      </c>
      <c r="C25" s="12">
        <f>'SALUD DE LA MUJER'!F22</f>
        <v>37.94</v>
      </c>
      <c r="D25" s="12">
        <f>'SALUD DE LA MUJER'!L22</f>
        <v>8.85</v>
      </c>
      <c r="E25" s="12">
        <f>'SALUD DE LA MUJER'!N22</f>
        <v>18.02</v>
      </c>
      <c r="F25" s="12">
        <f>'SALUD DE LA MUJER'!P22</f>
        <v>3.73</v>
      </c>
      <c r="G25" s="12">
        <f>'SALUD DE LA MUJER'!R22</f>
        <v>5.25</v>
      </c>
      <c r="H25" s="12">
        <f>'SALUD DE LA MUJER'!T22</f>
        <v>40.119999999999997</v>
      </c>
      <c r="I25" s="12">
        <f>'SALUD DE LA MUJER'!V22</f>
        <v>0.24</v>
      </c>
      <c r="J25" s="22"/>
      <c r="K25" s="22">
        <f t="shared" si="2"/>
        <v>100</v>
      </c>
      <c r="L25" s="22">
        <f t="shared" si="3"/>
        <v>160.08438818565398</v>
      </c>
      <c r="M25" s="22">
        <f t="shared" si="4"/>
        <v>118</v>
      </c>
      <c r="N25" s="22">
        <f t="shared" si="5"/>
        <v>103.56321839080461</v>
      </c>
      <c r="O25" s="22">
        <f t="shared" si="6"/>
        <v>73.137254901960787</v>
      </c>
      <c r="P25" s="22">
        <f t="shared" si="7"/>
        <v>70</v>
      </c>
      <c r="Q25" s="22">
        <f t="shared" si="8"/>
        <v>169.28270042194089</v>
      </c>
      <c r="R25" s="22">
        <f t="shared" si="9"/>
        <v>32</v>
      </c>
      <c r="AT25" s="35" t="s">
        <v>306</v>
      </c>
      <c r="AU25" s="22">
        <v>100</v>
      </c>
      <c r="AV25" s="22">
        <v>96.054852320675096</v>
      </c>
      <c r="AW25" s="22">
        <v>49.8</v>
      </c>
      <c r="AX25" s="22">
        <v>22.844827586206897</v>
      </c>
      <c r="AY25" s="22">
        <v>31.47058823529412</v>
      </c>
      <c r="AZ25" s="22">
        <v>35</v>
      </c>
      <c r="BA25" s="22">
        <v>97.742616033755269</v>
      </c>
      <c r="BB25" s="22">
        <v>0</v>
      </c>
      <c r="BC25" s="28">
        <f t="shared" si="0"/>
        <v>432.91288417593142</v>
      </c>
      <c r="BD25" s="28">
        <f t="shared" si="1"/>
        <v>54.114110521991421</v>
      </c>
    </row>
    <row r="26" spans="1:56" x14ac:dyDescent="0.2">
      <c r="A26" t="s">
        <v>89</v>
      </c>
      <c r="B26" s="12">
        <f>'SALUD DE LA MUJER'!E23</f>
        <v>100</v>
      </c>
      <c r="C26" s="12">
        <f>'SALUD DE LA MUJER'!F23</f>
        <v>30.63</v>
      </c>
      <c r="D26" s="12">
        <f>'SALUD DE LA MUJER'!L23</f>
        <v>4.37</v>
      </c>
      <c r="E26" s="12">
        <f>'SALUD DE LA MUJER'!N23</f>
        <v>8.15</v>
      </c>
      <c r="F26" s="12">
        <f>'SALUD DE LA MUJER'!P23</f>
        <v>2.6</v>
      </c>
      <c r="G26" s="12">
        <f>'SALUD DE LA MUJER'!R23</f>
        <v>5.03</v>
      </c>
      <c r="H26" s="12">
        <f>'SALUD DE LA MUJER'!T23</f>
        <v>31.23</v>
      </c>
      <c r="I26" s="12">
        <f>'SALUD DE LA MUJER'!V23</f>
        <v>0</v>
      </c>
      <c r="J26" s="22"/>
      <c r="K26" s="22">
        <f t="shared" si="2"/>
        <v>100</v>
      </c>
      <c r="L26" s="22">
        <f t="shared" si="3"/>
        <v>129.24050632911391</v>
      </c>
      <c r="M26" s="22">
        <f t="shared" si="4"/>
        <v>58.266666666666666</v>
      </c>
      <c r="N26" s="22">
        <f t="shared" si="5"/>
        <v>46.839080459770116</v>
      </c>
      <c r="O26" s="22">
        <f t="shared" si="6"/>
        <v>50.980392156862749</v>
      </c>
      <c r="P26" s="22">
        <f t="shared" si="7"/>
        <v>67.066666666666663</v>
      </c>
      <c r="Q26" s="22">
        <f t="shared" si="8"/>
        <v>131.77215189873417</v>
      </c>
      <c r="R26" s="22">
        <f t="shared" si="9"/>
        <v>0</v>
      </c>
      <c r="AT26" t="s">
        <v>94</v>
      </c>
      <c r="AU26" s="22">
        <v>100</v>
      </c>
      <c r="AV26" s="22">
        <v>100</v>
      </c>
      <c r="AW26" s="22">
        <v>53.599999999999994</v>
      </c>
      <c r="AX26" s="22">
        <v>40.775862068965523</v>
      </c>
      <c r="AY26" s="22">
        <v>10.19607843137255</v>
      </c>
      <c r="AZ26" s="22">
        <v>26.133333333333333</v>
      </c>
      <c r="BA26" s="22">
        <v>100</v>
      </c>
      <c r="BB26" s="22">
        <v>0</v>
      </c>
      <c r="BC26" s="28">
        <f t="shared" si="0"/>
        <v>430.70527383367136</v>
      </c>
      <c r="BD26" s="28">
        <f t="shared" si="1"/>
        <v>53.838159229208919</v>
      </c>
    </row>
    <row r="27" spans="1:56" ht="25.5" x14ac:dyDescent="0.2">
      <c r="A27" t="s">
        <v>90</v>
      </c>
      <c r="B27" s="12">
        <f>'SALUD DE LA MUJER'!E24</f>
        <v>100</v>
      </c>
      <c r="C27" s="12">
        <f>'SALUD DE LA MUJER'!F24</f>
        <v>41.69</v>
      </c>
      <c r="D27" s="12">
        <f>'SALUD DE LA MUJER'!L24</f>
        <v>6.35</v>
      </c>
      <c r="E27" s="12">
        <f>'SALUD DE LA MUJER'!N24</f>
        <v>9.02</v>
      </c>
      <c r="F27" s="12">
        <f>'SALUD DE LA MUJER'!P24</f>
        <v>2.63</v>
      </c>
      <c r="G27" s="12">
        <f>'SALUD DE LA MUJER'!R24</f>
        <v>8.91</v>
      </c>
      <c r="H27" s="12">
        <f>'SALUD DE LA MUJER'!T24</f>
        <v>45.8</v>
      </c>
      <c r="I27" s="12">
        <f>'SALUD DE LA MUJER'!V24</f>
        <v>0</v>
      </c>
      <c r="J27" s="22"/>
      <c r="K27" s="22">
        <f t="shared" si="2"/>
        <v>100</v>
      </c>
      <c r="L27" s="22">
        <f t="shared" si="3"/>
        <v>175.90717299578057</v>
      </c>
      <c r="M27" s="22">
        <f t="shared" si="4"/>
        <v>84.666666666666671</v>
      </c>
      <c r="N27" s="22">
        <f t="shared" si="5"/>
        <v>51.839080459770116</v>
      </c>
      <c r="O27" s="22">
        <f t="shared" si="6"/>
        <v>51.568627450980394</v>
      </c>
      <c r="P27" s="22">
        <f t="shared" si="7"/>
        <v>118.8</v>
      </c>
      <c r="Q27" s="22">
        <f t="shared" si="8"/>
        <v>193.24894514767931</v>
      </c>
      <c r="R27" s="22">
        <f t="shared" si="9"/>
        <v>0</v>
      </c>
      <c r="AT27" s="35" t="s">
        <v>302</v>
      </c>
      <c r="AU27" s="22">
        <v>100</v>
      </c>
      <c r="AV27" s="22">
        <v>88.1434599156118</v>
      </c>
      <c r="AW27" s="22">
        <v>37.799999999999997</v>
      </c>
      <c r="AX27" s="22">
        <v>33.218390804597703</v>
      </c>
      <c r="AY27" s="22">
        <v>30.490196078431374</v>
      </c>
      <c r="AZ27" s="22">
        <v>49.466666666666669</v>
      </c>
      <c r="BA27" s="22">
        <v>88.966244725738392</v>
      </c>
      <c r="BB27" s="22">
        <v>0</v>
      </c>
      <c r="BC27" s="28">
        <f t="shared" si="0"/>
        <v>428.08495819104598</v>
      </c>
      <c r="BD27" s="28">
        <f t="shared" si="1"/>
        <v>53.510619773880741</v>
      </c>
    </row>
    <row r="28" spans="1:56" x14ac:dyDescent="0.2">
      <c r="A28" t="s">
        <v>67</v>
      </c>
      <c r="B28" s="12">
        <f>'SALUD DE LA MUJER'!E25</f>
        <v>100</v>
      </c>
      <c r="C28" s="12">
        <f>'SALUD DE LA MUJER'!F25</f>
        <v>31.69</v>
      </c>
      <c r="D28" s="12">
        <f>'SALUD DE LA MUJER'!L25</f>
        <v>7.22</v>
      </c>
      <c r="E28" s="12">
        <f>'SALUD DE LA MUJER'!N25</f>
        <v>8.7899999999999991</v>
      </c>
      <c r="F28" s="12">
        <f>'SALUD DE LA MUJER'!P25</f>
        <v>4.74</v>
      </c>
      <c r="G28" s="12">
        <f>'SALUD DE LA MUJER'!R25</f>
        <v>7.52</v>
      </c>
      <c r="H28" s="12">
        <f>'SALUD DE LA MUJER'!T25</f>
        <v>37.119999999999997</v>
      </c>
      <c r="I28" s="12">
        <f>'SALUD DE LA MUJER'!V25</f>
        <v>1.35</v>
      </c>
      <c r="J28" s="22"/>
      <c r="K28" s="22">
        <f t="shared" si="2"/>
        <v>100</v>
      </c>
      <c r="L28" s="22">
        <f t="shared" si="3"/>
        <v>133.71308016877634</v>
      </c>
      <c r="M28" s="22">
        <f t="shared" si="4"/>
        <v>96.266666666666666</v>
      </c>
      <c r="N28" s="22">
        <f t="shared" si="5"/>
        <v>50.517241379310342</v>
      </c>
      <c r="O28" s="22">
        <f t="shared" si="6"/>
        <v>92.941176470588246</v>
      </c>
      <c r="P28" s="22">
        <f t="shared" si="7"/>
        <v>100.26666666666667</v>
      </c>
      <c r="Q28" s="22">
        <f t="shared" si="8"/>
        <v>156.62447257383963</v>
      </c>
      <c r="R28" s="22">
        <f t="shared" si="9"/>
        <v>180</v>
      </c>
      <c r="AT28" t="s">
        <v>87</v>
      </c>
      <c r="AU28" s="22">
        <v>100</v>
      </c>
      <c r="AV28" s="22">
        <v>107.78481012658227</v>
      </c>
      <c r="AW28" s="22">
        <v>25</v>
      </c>
      <c r="AX28" s="22">
        <v>19.195402298850578</v>
      </c>
      <c r="AY28" s="22">
        <v>3.0392156862745101</v>
      </c>
      <c r="AZ28" s="22">
        <v>70.533333333333331</v>
      </c>
      <c r="BA28" s="22">
        <v>100</v>
      </c>
      <c r="BB28" s="22">
        <v>0</v>
      </c>
      <c r="BC28" s="28">
        <f t="shared" si="0"/>
        <v>425.55276144504069</v>
      </c>
      <c r="BD28" s="28">
        <f t="shared" si="1"/>
        <v>53.194095180630086</v>
      </c>
    </row>
    <row r="29" spans="1:56" x14ac:dyDescent="0.2">
      <c r="A29" t="s">
        <v>91</v>
      </c>
      <c r="B29" s="12">
        <f>'SALUD DE LA MUJER'!E26</f>
        <v>100</v>
      </c>
      <c r="C29" s="12">
        <f>'SALUD DE LA MUJER'!F26</f>
        <v>29.76</v>
      </c>
      <c r="D29" s="12">
        <f>'SALUD DE LA MUJER'!L26</f>
        <v>2.71</v>
      </c>
      <c r="E29" s="12">
        <f>'SALUD DE LA MUJER'!N26</f>
        <v>5.25</v>
      </c>
      <c r="F29" s="12">
        <f>'SALUD DE LA MUJER'!P26</f>
        <v>4.4800000000000004</v>
      </c>
      <c r="G29" s="12">
        <f>'SALUD DE LA MUJER'!R26</f>
        <v>4.71</v>
      </c>
      <c r="H29" s="12">
        <f>'SALUD DE LA MUJER'!T26</f>
        <v>33.35</v>
      </c>
      <c r="I29" s="12">
        <f>'SALUD DE LA MUJER'!V26</f>
        <v>0.19</v>
      </c>
      <c r="J29" s="22"/>
      <c r="K29" s="22">
        <f t="shared" si="2"/>
        <v>100</v>
      </c>
      <c r="L29" s="22">
        <f t="shared" si="3"/>
        <v>125.56962025316454</v>
      </c>
      <c r="M29" s="22">
        <f t="shared" si="4"/>
        <v>36.133333333333333</v>
      </c>
      <c r="N29" s="22">
        <f t="shared" si="5"/>
        <v>30.172413793103452</v>
      </c>
      <c r="O29" s="22">
        <f t="shared" si="6"/>
        <v>87.843137254901976</v>
      </c>
      <c r="P29" s="22">
        <f t="shared" si="7"/>
        <v>62.8</v>
      </c>
      <c r="Q29" s="22">
        <f t="shared" si="8"/>
        <v>140.71729957805906</v>
      </c>
      <c r="R29" s="22">
        <f t="shared" si="9"/>
        <v>25.333333333333332</v>
      </c>
      <c r="AT29" t="s">
        <v>93</v>
      </c>
      <c r="AU29" s="22">
        <v>100</v>
      </c>
      <c r="AV29" s="22">
        <v>74.219409282700411</v>
      </c>
      <c r="AW29" s="22">
        <v>29.466666666666665</v>
      </c>
      <c r="AX29" s="22">
        <v>25.402298850574716</v>
      </c>
      <c r="AY29" s="22">
        <v>56.764705882352942</v>
      </c>
      <c r="AZ29" s="22">
        <v>46.533333333333331</v>
      </c>
      <c r="BA29" s="22">
        <v>80.021097046413487</v>
      </c>
      <c r="BB29" s="22">
        <v>0</v>
      </c>
      <c r="BC29" s="28">
        <f t="shared" si="0"/>
        <v>412.40751106204152</v>
      </c>
      <c r="BD29" s="28">
        <f t="shared" si="1"/>
        <v>51.55093888275519</v>
      </c>
    </row>
    <row r="30" spans="1:56" x14ac:dyDescent="0.2">
      <c r="A30" t="s">
        <v>70</v>
      </c>
      <c r="B30" s="12">
        <f>'SALUD DE LA MUJER'!E27</f>
        <v>100</v>
      </c>
      <c r="C30" s="12">
        <f>'SALUD DE LA MUJER'!F27</f>
        <v>30.27</v>
      </c>
      <c r="D30" s="12">
        <f>'SALUD DE LA MUJER'!L27</f>
        <v>7.67</v>
      </c>
      <c r="E30" s="12">
        <f>'SALUD DE LA MUJER'!N27</f>
        <v>11.39</v>
      </c>
      <c r="F30" s="12">
        <f>'SALUD DE LA MUJER'!P27</f>
        <v>0.14000000000000001</v>
      </c>
      <c r="G30" s="12">
        <f>'SALUD DE LA MUJER'!R27</f>
        <v>4.08</v>
      </c>
      <c r="H30" s="12">
        <f>'SALUD DE LA MUJER'!T27</f>
        <v>31.37</v>
      </c>
      <c r="I30" s="12">
        <f>'SALUD DE LA MUJER'!V27</f>
        <v>0</v>
      </c>
      <c r="J30" s="22"/>
      <c r="K30" s="22">
        <f t="shared" si="2"/>
        <v>100</v>
      </c>
      <c r="L30" s="22">
        <f t="shared" si="3"/>
        <v>127.72151898734175</v>
      </c>
      <c r="M30" s="22">
        <f t="shared" si="4"/>
        <v>102.26666666666667</v>
      </c>
      <c r="N30" s="22">
        <f t="shared" si="5"/>
        <v>65.459770114942529</v>
      </c>
      <c r="O30" s="22">
        <f t="shared" si="6"/>
        <v>2.7450980392156867</v>
      </c>
      <c r="P30" s="22">
        <f t="shared" si="7"/>
        <v>54.4</v>
      </c>
      <c r="Q30" s="22">
        <f t="shared" si="8"/>
        <v>132.36286919831221</v>
      </c>
      <c r="R30" s="22">
        <f t="shared" si="9"/>
        <v>0</v>
      </c>
      <c r="AT30" t="s">
        <v>47</v>
      </c>
      <c r="AU30" s="22">
        <v>100</v>
      </c>
      <c r="AV30" s="22">
        <v>74.894514767932478</v>
      </c>
      <c r="AW30" s="22">
        <v>36.93333333333333</v>
      </c>
      <c r="AX30" s="22">
        <v>28.649425287356326</v>
      </c>
      <c r="AY30" s="22">
        <v>45.980392156862756</v>
      </c>
      <c r="AZ30" s="22">
        <v>43.533333333333331</v>
      </c>
      <c r="BA30" s="22">
        <v>77.130801687763707</v>
      </c>
      <c r="BB30" s="22">
        <v>1.3333333333333333</v>
      </c>
      <c r="BC30" s="28">
        <f t="shared" si="0"/>
        <v>408.45513389991527</v>
      </c>
      <c r="BD30" s="28">
        <f t="shared" si="1"/>
        <v>51.056891737489401</v>
      </c>
    </row>
    <row r="31" spans="1:56" ht="25.5" x14ac:dyDescent="0.2">
      <c r="A31" t="s">
        <v>72</v>
      </c>
      <c r="B31" s="12">
        <f>'SALUD DE LA MUJER'!E28</f>
        <v>100</v>
      </c>
      <c r="C31" s="12">
        <f>'SALUD DE LA MUJER'!F28</f>
        <v>21.7</v>
      </c>
      <c r="D31" s="12">
        <f>'SALUD DE LA MUJER'!L28</f>
        <v>3.13</v>
      </c>
      <c r="E31" s="12">
        <f>'SALUD DE LA MUJER'!N28</f>
        <v>5.73</v>
      </c>
      <c r="F31" s="12">
        <f>'SALUD DE LA MUJER'!P28</f>
        <v>1.82</v>
      </c>
      <c r="G31" s="12">
        <f>'SALUD DE LA MUJER'!R28</f>
        <v>2.99</v>
      </c>
      <c r="H31" s="12">
        <f>'SALUD DE LA MUJER'!T28</f>
        <v>24.67</v>
      </c>
      <c r="I31" s="12">
        <f>'SALUD DE LA MUJER'!V28</f>
        <v>0</v>
      </c>
      <c r="J31" s="22"/>
      <c r="K31" s="22">
        <f t="shared" si="2"/>
        <v>100</v>
      </c>
      <c r="L31" s="22">
        <f t="shared" si="3"/>
        <v>91.561181434599149</v>
      </c>
      <c r="M31" s="22">
        <f t="shared" si="4"/>
        <v>41.733333333333334</v>
      </c>
      <c r="N31" s="22">
        <f t="shared" si="5"/>
        <v>32.931034482758626</v>
      </c>
      <c r="O31" s="22">
        <f t="shared" si="6"/>
        <v>35.686274509803923</v>
      </c>
      <c r="P31" s="22">
        <f t="shared" si="7"/>
        <v>39.866666666666667</v>
      </c>
      <c r="Q31" s="22">
        <f t="shared" si="8"/>
        <v>104.0928270042194</v>
      </c>
      <c r="R31" s="22">
        <f t="shared" si="9"/>
        <v>0</v>
      </c>
      <c r="AT31" s="35" t="s">
        <v>303</v>
      </c>
      <c r="AU31" s="22">
        <v>100</v>
      </c>
      <c r="AV31" s="22">
        <v>81.898734177215175</v>
      </c>
      <c r="AW31" s="22">
        <v>22.6</v>
      </c>
      <c r="AX31" s="22">
        <v>25.7183908045977</v>
      </c>
      <c r="AY31" s="22">
        <v>38.03921568627451</v>
      </c>
      <c r="AZ31" s="22">
        <v>43.2</v>
      </c>
      <c r="BA31" s="22">
        <v>77.088607594936704</v>
      </c>
      <c r="BB31" s="22">
        <v>3.3333333333333335</v>
      </c>
      <c r="BC31" s="28">
        <f t="shared" si="0"/>
        <v>391.8782815963574</v>
      </c>
      <c r="BD31" s="28">
        <f t="shared" si="1"/>
        <v>48.984785199544675</v>
      </c>
    </row>
    <row r="32" spans="1:56" x14ac:dyDescent="0.2">
      <c r="A32" t="s">
        <v>92</v>
      </c>
      <c r="B32" s="12">
        <f>'SALUD DE LA MUJER'!E29</f>
        <v>100</v>
      </c>
      <c r="C32" s="12">
        <f>'SALUD DE LA MUJER'!F29</f>
        <v>36.75</v>
      </c>
      <c r="D32" s="12">
        <f>'SALUD DE LA MUJER'!L29</f>
        <v>5.1100000000000003</v>
      </c>
      <c r="E32" s="12">
        <f>'SALUD DE LA MUJER'!N29</f>
        <v>10.79</v>
      </c>
      <c r="F32" s="12">
        <f>'SALUD DE LA MUJER'!P29</f>
        <v>3.26</v>
      </c>
      <c r="G32" s="12">
        <f>'SALUD DE LA MUJER'!R29</f>
        <v>8.25</v>
      </c>
      <c r="H32" s="12">
        <f>'SALUD DE LA MUJER'!T29</f>
        <v>35.71</v>
      </c>
      <c r="I32" s="12">
        <f>'SALUD DE LA MUJER'!V29</f>
        <v>0</v>
      </c>
      <c r="J32" s="22"/>
      <c r="K32" s="22">
        <f t="shared" si="2"/>
        <v>100</v>
      </c>
      <c r="L32" s="22">
        <f t="shared" si="3"/>
        <v>155.06329113924048</v>
      </c>
      <c r="M32" s="22">
        <f t="shared" si="4"/>
        <v>68.13333333333334</v>
      </c>
      <c r="N32" s="22">
        <f t="shared" si="5"/>
        <v>62.011494252873568</v>
      </c>
      <c r="O32" s="22">
        <f t="shared" si="6"/>
        <v>63.921568627450988</v>
      </c>
      <c r="P32" s="22">
        <f t="shared" si="7"/>
        <v>110</v>
      </c>
      <c r="Q32" s="22">
        <f t="shared" si="8"/>
        <v>150.67510548523205</v>
      </c>
      <c r="R32" s="22">
        <f t="shared" si="9"/>
        <v>0</v>
      </c>
      <c r="AT32" t="s">
        <v>49</v>
      </c>
      <c r="AU32" s="22">
        <v>100</v>
      </c>
      <c r="AV32" s="22">
        <v>87.046413502109701</v>
      </c>
      <c r="AW32" s="22">
        <v>28.533333333333335</v>
      </c>
      <c r="AX32" s="22">
        <v>16.0632183908046</v>
      </c>
      <c r="AY32" s="22">
        <v>3.8235294117647061</v>
      </c>
      <c r="AZ32" s="22">
        <v>45.666666666666664</v>
      </c>
      <c r="BA32" s="22">
        <v>97.637130801687746</v>
      </c>
      <c r="BB32" s="22">
        <v>0</v>
      </c>
      <c r="BC32" s="28">
        <f t="shared" si="0"/>
        <v>378.77029210636675</v>
      </c>
      <c r="BD32" s="28">
        <f t="shared" si="1"/>
        <v>47.346286513295844</v>
      </c>
    </row>
    <row r="33" spans="1:18" x14ac:dyDescent="0.2">
      <c r="A33" t="s">
        <v>75</v>
      </c>
      <c r="B33" s="12">
        <f>'SALUD DE LA MUJER'!E30</f>
        <v>100</v>
      </c>
      <c r="C33" s="12">
        <f>'SALUD DE LA MUJER'!F30</f>
        <v>33.950000000000003</v>
      </c>
      <c r="D33" s="12">
        <f>'SALUD DE LA MUJER'!L30</f>
        <v>5.38</v>
      </c>
      <c r="E33" s="12">
        <f>'SALUD DE LA MUJER'!N30</f>
        <v>10.51</v>
      </c>
      <c r="F33" s="12">
        <f>'SALUD DE LA MUJER'!P30</f>
        <v>3.07</v>
      </c>
      <c r="G33" s="12">
        <f>'SALUD DE LA MUJER'!R30</f>
        <v>6.07</v>
      </c>
      <c r="H33" s="12">
        <f>'SALUD DE LA MUJER'!T30</f>
        <v>36.58</v>
      </c>
      <c r="I33" s="12">
        <f>'SALUD DE LA MUJER'!V30</f>
        <v>0</v>
      </c>
      <c r="J33" s="22"/>
      <c r="K33" s="22">
        <f t="shared" si="2"/>
        <v>100</v>
      </c>
      <c r="L33" s="22">
        <f t="shared" si="3"/>
        <v>143.24894514767934</v>
      </c>
      <c r="M33" s="22">
        <f t="shared" si="4"/>
        <v>71.733333333333334</v>
      </c>
      <c r="N33" s="22">
        <f t="shared" si="5"/>
        <v>60.402298850574716</v>
      </c>
      <c r="O33" s="22">
        <f t="shared" si="6"/>
        <v>60.196078431372555</v>
      </c>
      <c r="P33" s="22">
        <f t="shared" si="7"/>
        <v>80.933333333333337</v>
      </c>
      <c r="Q33" s="22">
        <f t="shared" si="8"/>
        <v>154.34599156118142</v>
      </c>
      <c r="R33" s="22">
        <f t="shared" si="9"/>
        <v>0</v>
      </c>
    </row>
    <row r="34" spans="1:18" x14ac:dyDescent="0.2">
      <c r="A34" t="s">
        <v>93</v>
      </c>
      <c r="B34" s="12">
        <f>'SALUD DE LA MUJER'!E31</f>
        <v>100</v>
      </c>
      <c r="C34" s="12">
        <f>'SALUD DE LA MUJER'!F31</f>
        <v>28.27</v>
      </c>
      <c r="D34" s="12">
        <f>'SALUD DE LA MUJER'!L31</f>
        <v>3.15</v>
      </c>
      <c r="E34" s="12">
        <f>'SALUD DE LA MUJER'!N31</f>
        <v>6.24</v>
      </c>
      <c r="F34" s="12">
        <f>'SALUD DE LA MUJER'!P31</f>
        <v>1.61</v>
      </c>
      <c r="G34" s="12">
        <f>'SALUD DE LA MUJER'!R31</f>
        <v>4.66</v>
      </c>
      <c r="H34" s="12">
        <f>'SALUD DE LA MUJER'!T31</f>
        <v>29.16</v>
      </c>
      <c r="I34" s="12">
        <f>'SALUD DE LA MUJER'!V31</f>
        <v>0</v>
      </c>
      <c r="J34" s="22"/>
      <c r="K34" s="22">
        <f t="shared" si="2"/>
        <v>100</v>
      </c>
      <c r="L34" s="22">
        <f t="shared" si="3"/>
        <v>119.28270042194092</v>
      </c>
      <c r="M34" s="22">
        <f t="shared" si="4"/>
        <v>42</v>
      </c>
      <c r="N34" s="22">
        <f t="shared" si="5"/>
        <v>35.862068965517246</v>
      </c>
      <c r="O34" s="22">
        <f t="shared" si="6"/>
        <v>31.568627450980394</v>
      </c>
      <c r="P34" s="22">
        <f t="shared" si="7"/>
        <v>62.133333333333333</v>
      </c>
      <c r="Q34" s="22">
        <f t="shared" si="8"/>
        <v>123.03797468354429</v>
      </c>
      <c r="R34" s="22">
        <f t="shared" si="9"/>
        <v>0</v>
      </c>
    </row>
    <row r="35" spans="1:18" x14ac:dyDescent="0.2">
      <c r="A35" t="s">
        <v>94</v>
      </c>
      <c r="B35" s="12">
        <f>'SALUD DE LA MUJER'!E32</f>
        <v>100</v>
      </c>
      <c r="C35" s="12">
        <f>'SALUD DE LA MUJER'!F32</f>
        <v>59.8</v>
      </c>
      <c r="D35" s="12">
        <f>'SALUD DE LA MUJER'!L32</f>
        <v>5.08</v>
      </c>
      <c r="E35" s="12">
        <f>'SALUD DE LA MUJER'!N32</f>
        <v>4.3499999999999996</v>
      </c>
      <c r="F35" s="12">
        <f>'SALUD DE LA MUJER'!P32</f>
        <v>0</v>
      </c>
      <c r="G35" s="12">
        <f>'SALUD DE LA MUJER'!R32</f>
        <v>10</v>
      </c>
      <c r="H35" s="12">
        <f>'SALUD DE LA MUJER'!T32</f>
        <v>87.93</v>
      </c>
      <c r="I35" s="12">
        <f>'SALUD DE LA MUJER'!V32</f>
        <v>0</v>
      </c>
      <c r="J35" s="22"/>
      <c r="K35" s="22">
        <f t="shared" si="2"/>
        <v>100</v>
      </c>
      <c r="L35" s="22">
        <f t="shared" si="3"/>
        <v>252.32067510548521</v>
      </c>
      <c r="M35" s="22">
        <f t="shared" si="4"/>
        <v>67.733333333333334</v>
      </c>
      <c r="N35" s="22">
        <f t="shared" si="5"/>
        <v>25</v>
      </c>
      <c r="O35" s="22">
        <f t="shared" si="6"/>
        <v>0</v>
      </c>
      <c r="P35" s="22">
        <f t="shared" si="7"/>
        <v>133.33333333333334</v>
      </c>
      <c r="Q35" s="22">
        <f t="shared" si="8"/>
        <v>371.01265822784808</v>
      </c>
      <c r="R35" s="22">
        <f t="shared" si="9"/>
        <v>0</v>
      </c>
    </row>
    <row r="36" spans="1:18" x14ac:dyDescent="0.2">
      <c r="B36" s="12"/>
      <c r="C36" s="12"/>
      <c r="J36" s="22"/>
      <c r="K36" s="22">
        <f t="shared" si="2"/>
        <v>0</v>
      </c>
      <c r="L36" s="22">
        <f t="shared" si="3"/>
        <v>0</v>
      </c>
      <c r="M36" s="22">
        <f t="shared" si="4"/>
        <v>0</v>
      </c>
      <c r="N36" s="22">
        <f t="shared" si="5"/>
        <v>0</v>
      </c>
      <c r="O36" s="22">
        <f t="shared" si="6"/>
        <v>0</v>
      </c>
      <c r="P36" s="22">
        <f t="shared" si="7"/>
        <v>0</v>
      </c>
      <c r="Q36" s="22">
        <f t="shared" si="8"/>
        <v>0</v>
      </c>
      <c r="R36" s="22"/>
    </row>
    <row r="37" spans="1:18" x14ac:dyDescent="0.2">
      <c r="J37" s="22"/>
      <c r="K37" s="22">
        <f t="shared" si="2"/>
        <v>0</v>
      </c>
      <c r="L37" s="22">
        <f t="shared" si="3"/>
        <v>0</v>
      </c>
      <c r="M37" s="22">
        <f t="shared" si="4"/>
        <v>0</v>
      </c>
      <c r="N37" s="22">
        <f t="shared" si="5"/>
        <v>0</v>
      </c>
      <c r="O37" s="22">
        <f t="shared" si="6"/>
        <v>0</v>
      </c>
      <c r="P37" s="22">
        <f t="shared" si="7"/>
        <v>0</v>
      </c>
      <c r="Q37" s="22">
        <f t="shared" si="8"/>
        <v>0</v>
      </c>
      <c r="R37" s="22"/>
    </row>
    <row r="38" spans="1:18" x14ac:dyDescent="0.2">
      <c r="A38" s="1" t="s">
        <v>104</v>
      </c>
      <c r="B38" s="12">
        <f>'SALUD DE LA MUJER'!E33</f>
        <v>100</v>
      </c>
      <c r="C38" s="12">
        <f>'SALUD DE LA MUJER'!F33</f>
        <v>35.64</v>
      </c>
      <c r="D38" s="12">
        <f>'SALUD DE LA MUJER'!L33</f>
        <v>6.67</v>
      </c>
      <c r="E38" s="12">
        <f>'SALUD DE LA MUJER'!N33</f>
        <v>13.06</v>
      </c>
      <c r="F38" s="12">
        <f>'SALUD DE LA MUJER'!P33</f>
        <v>3.8</v>
      </c>
      <c r="G38" s="12">
        <f>'SALUD DE LA MUJER'!R33</f>
        <v>5.85</v>
      </c>
      <c r="H38" s="12">
        <f>'SALUD DE LA MUJER'!T33</f>
        <v>38.700000000000003</v>
      </c>
      <c r="I38" s="12">
        <f>'SALUD DE LA MUJER'!V33</f>
        <v>0.28999999999999998</v>
      </c>
      <c r="J38" s="22"/>
      <c r="K38" s="49">
        <f t="shared" si="2"/>
        <v>100</v>
      </c>
      <c r="L38" s="49">
        <v>100</v>
      </c>
      <c r="M38" s="22">
        <f t="shared" si="4"/>
        <v>88.933333333333337</v>
      </c>
      <c r="N38" s="22">
        <f t="shared" si="5"/>
        <v>75.05747126436782</v>
      </c>
      <c r="O38" s="22">
        <f t="shared" si="6"/>
        <v>74.509803921568633</v>
      </c>
      <c r="P38" s="22">
        <f t="shared" si="7"/>
        <v>78</v>
      </c>
      <c r="Q38" s="49">
        <v>100</v>
      </c>
      <c r="R38" s="22">
        <v>66.900000000000006</v>
      </c>
    </row>
    <row r="39" spans="1:18" x14ac:dyDescent="0.2">
      <c r="L39" s="22"/>
      <c r="M39" s="22"/>
      <c r="N39" s="22"/>
      <c r="O39" s="22"/>
      <c r="P39" s="22"/>
      <c r="Q39" s="22"/>
      <c r="R39" s="22"/>
    </row>
    <row r="40" spans="1:18" x14ac:dyDescent="0.2">
      <c r="M40" s="22"/>
      <c r="N40" s="22"/>
      <c r="O40" s="22"/>
      <c r="P40" s="22"/>
      <c r="R40" s="22"/>
    </row>
    <row r="41" spans="1:18" x14ac:dyDescent="0.2">
      <c r="R41" s="22"/>
    </row>
    <row r="42" spans="1:18" x14ac:dyDescent="0.2">
      <c r="K42" t="s">
        <v>372</v>
      </c>
    </row>
    <row r="43" spans="1:18" x14ac:dyDescent="0.2">
      <c r="K43">
        <v>240</v>
      </c>
      <c r="L43">
        <f>K43*3</f>
        <v>720</v>
      </c>
    </row>
    <row r="44" spans="1:18" ht="25.5" x14ac:dyDescent="0.2">
      <c r="B44" s="18" t="s">
        <v>95</v>
      </c>
      <c r="C44" s="18" t="s">
        <v>334</v>
      </c>
      <c r="D44" s="26" t="s">
        <v>333</v>
      </c>
      <c r="E44" s="26" t="s">
        <v>332</v>
      </c>
      <c r="F44" s="26" t="s">
        <v>200</v>
      </c>
      <c r="G44" s="26" t="s">
        <v>201</v>
      </c>
      <c r="H44" s="26" t="s">
        <v>202</v>
      </c>
      <c r="I44" s="26" t="s">
        <v>203</v>
      </c>
      <c r="K44">
        <v>482</v>
      </c>
    </row>
    <row r="45" spans="1:18" x14ac:dyDescent="0.2">
      <c r="A45" t="s">
        <v>315</v>
      </c>
      <c r="B45" s="20">
        <v>100</v>
      </c>
      <c r="C45" s="20">
        <f>C9</f>
        <v>23.700000000000003</v>
      </c>
      <c r="D45" s="45">
        <f t="shared" ref="D45:I45" si="10">D9</f>
        <v>7.5</v>
      </c>
      <c r="E45" s="20">
        <f t="shared" si="10"/>
        <v>17.399999999999999</v>
      </c>
      <c r="F45" s="20">
        <f t="shared" si="10"/>
        <v>5.0999999999999996</v>
      </c>
      <c r="G45" s="45">
        <f t="shared" si="10"/>
        <v>7.5</v>
      </c>
      <c r="H45" s="20">
        <f t="shared" si="10"/>
        <v>23.700000000000003</v>
      </c>
      <c r="I45" s="43">
        <f t="shared" si="10"/>
        <v>0.75</v>
      </c>
      <c r="K45" s="51">
        <f>K44*100/L43</f>
        <v>66.944444444444443</v>
      </c>
    </row>
    <row r="46" spans="1:18" x14ac:dyDescent="0.2">
      <c r="A46" t="s">
        <v>316</v>
      </c>
      <c r="B46" s="41">
        <v>100</v>
      </c>
      <c r="C46" s="42">
        <f>C38</f>
        <v>35.64</v>
      </c>
      <c r="D46" s="42">
        <f t="shared" ref="D46:H46" si="11">D38</f>
        <v>6.67</v>
      </c>
      <c r="E46" s="42">
        <f t="shared" si="11"/>
        <v>13.06</v>
      </c>
      <c r="F46" s="42">
        <f t="shared" si="11"/>
        <v>3.8</v>
      </c>
      <c r="G46" s="42">
        <f t="shared" si="11"/>
        <v>5.85</v>
      </c>
      <c r="H46" s="42">
        <f t="shared" si="11"/>
        <v>38.700000000000003</v>
      </c>
      <c r="I46" s="105">
        <v>0.5</v>
      </c>
    </row>
    <row r="47" spans="1:18" x14ac:dyDescent="0.2">
      <c r="K47">
        <f>K45*I45/100</f>
        <v>0.50208333333333333</v>
      </c>
    </row>
    <row r="86" spans="2:6" x14ac:dyDescent="0.2">
      <c r="B86" s="39" t="s">
        <v>327</v>
      </c>
      <c r="C86" s="18"/>
      <c r="D86" s="18"/>
      <c r="E86" s="18"/>
      <c r="F86" s="18"/>
    </row>
    <row r="88" spans="2:6" x14ac:dyDescent="0.2">
      <c r="C88" s="1" t="s">
        <v>315</v>
      </c>
      <c r="D88" s="1" t="s">
        <v>316</v>
      </c>
    </row>
    <row r="89" spans="2:6" x14ac:dyDescent="0.2">
      <c r="B89" s="1" t="s">
        <v>317</v>
      </c>
      <c r="C89" s="1">
        <v>5.8</v>
      </c>
      <c r="D89" s="34">
        <v>1.74</v>
      </c>
      <c r="E89" s="1"/>
      <c r="F89" s="1"/>
    </row>
    <row r="90" spans="2:6" x14ac:dyDescent="0.2">
      <c r="B90" s="1" t="s">
        <v>318</v>
      </c>
      <c r="C90">
        <f>$C$89*2</f>
        <v>11.6</v>
      </c>
      <c r="D90" s="28">
        <v>3.76</v>
      </c>
    </row>
    <row r="91" spans="2:6" x14ac:dyDescent="0.2">
      <c r="B91" s="1" t="s">
        <v>319</v>
      </c>
      <c r="C91">
        <f>$C$89*3</f>
        <v>17.399999999999999</v>
      </c>
      <c r="D91" s="28">
        <v>6.13</v>
      </c>
    </row>
    <row r="92" spans="2:6" x14ac:dyDescent="0.2">
      <c r="B92" s="1" t="s">
        <v>321</v>
      </c>
      <c r="C92">
        <f>$C$89*4</f>
        <v>23.2</v>
      </c>
      <c r="D92" s="28">
        <v>8.76</v>
      </c>
    </row>
    <row r="93" spans="2:6" x14ac:dyDescent="0.2">
      <c r="B93" s="1" t="s">
        <v>320</v>
      </c>
      <c r="C93" s="28">
        <f>$C$89*5</f>
        <v>29</v>
      </c>
      <c r="D93" s="28">
        <v>12.08</v>
      </c>
    </row>
    <row r="94" spans="2:6" x14ac:dyDescent="0.2">
      <c r="B94" s="1" t="s">
        <v>322</v>
      </c>
      <c r="C94">
        <f>$C$89*6</f>
        <v>34.799999999999997</v>
      </c>
    </row>
    <row r="114" spans="2:6" x14ac:dyDescent="0.2">
      <c r="B114" s="39" t="s">
        <v>328</v>
      </c>
      <c r="C114" s="18"/>
      <c r="D114" s="18"/>
      <c r="E114" s="18"/>
      <c r="F114" s="18"/>
    </row>
    <row r="116" spans="2:6" x14ac:dyDescent="0.2">
      <c r="C116" s="1" t="s">
        <v>315</v>
      </c>
      <c r="D116" s="1" t="s">
        <v>316</v>
      </c>
    </row>
    <row r="117" spans="2:6" x14ac:dyDescent="0.2">
      <c r="B117" s="1" t="s">
        <v>317</v>
      </c>
      <c r="C117" s="1">
        <v>1.7</v>
      </c>
      <c r="D117" s="34">
        <v>0.64</v>
      </c>
      <c r="E117" s="1"/>
      <c r="F117" s="1"/>
    </row>
    <row r="118" spans="2:6" x14ac:dyDescent="0.2">
      <c r="B118" s="1" t="s">
        <v>318</v>
      </c>
      <c r="C118">
        <f>$C$117*2</f>
        <v>3.4</v>
      </c>
      <c r="D118" s="28">
        <v>1.35</v>
      </c>
    </row>
    <row r="119" spans="2:6" x14ac:dyDescent="0.2">
      <c r="B119" s="1" t="s">
        <v>319</v>
      </c>
      <c r="C119">
        <f>$C$117*3</f>
        <v>5.0999999999999996</v>
      </c>
      <c r="D119" s="28">
        <v>2.72</v>
      </c>
    </row>
    <row r="120" spans="2:6" x14ac:dyDescent="0.2">
      <c r="B120" s="1" t="s">
        <v>321</v>
      </c>
      <c r="C120">
        <f>$C$117*4</f>
        <v>6.8</v>
      </c>
      <c r="D120" s="28">
        <v>4.51</v>
      </c>
    </row>
    <row r="121" spans="2:6" x14ac:dyDescent="0.2">
      <c r="B121" s="1" t="s">
        <v>320</v>
      </c>
      <c r="C121">
        <f>$C$117*5</f>
        <v>8.5</v>
      </c>
      <c r="D121" s="28">
        <v>6.41</v>
      </c>
    </row>
    <row r="122" spans="2:6" x14ac:dyDescent="0.2">
      <c r="B122" s="1" t="s">
        <v>322</v>
      </c>
      <c r="C122">
        <f>$C$117*6</f>
        <v>10.199999999999999</v>
      </c>
    </row>
    <row r="143" spans="2:6" x14ac:dyDescent="0.2">
      <c r="B143" s="39" t="s">
        <v>329</v>
      </c>
      <c r="C143" s="18"/>
      <c r="D143" s="18"/>
      <c r="E143" s="18"/>
      <c r="F143" s="18"/>
    </row>
    <row r="145" spans="2:6" x14ac:dyDescent="0.2">
      <c r="C145" s="1" t="s">
        <v>315</v>
      </c>
      <c r="D145" s="1" t="s">
        <v>316</v>
      </c>
    </row>
    <row r="146" spans="2:6" x14ac:dyDescent="0.2">
      <c r="B146" s="1" t="s">
        <v>317</v>
      </c>
      <c r="C146" s="1">
        <v>2.5</v>
      </c>
      <c r="D146" s="34">
        <v>0.94</v>
      </c>
      <c r="E146" s="1"/>
      <c r="F146" s="1"/>
    </row>
    <row r="147" spans="2:6" x14ac:dyDescent="0.2">
      <c r="B147" s="1" t="s">
        <v>318</v>
      </c>
      <c r="C147">
        <f>$C$146*2</f>
        <v>5</v>
      </c>
      <c r="D147" s="28">
        <v>1.98</v>
      </c>
    </row>
    <row r="148" spans="2:6" x14ac:dyDescent="0.2">
      <c r="B148" s="1" t="s">
        <v>319</v>
      </c>
      <c r="C148">
        <f>$C$146*3</f>
        <v>7.5</v>
      </c>
      <c r="D148" s="28">
        <v>3.25</v>
      </c>
    </row>
    <row r="149" spans="2:6" x14ac:dyDescent="0.2">
      <c r="B149" s="1" t="s">
        <v>321</v>
      </c>
      <c r="C149">
        <f>$C$146*4</f>
        <v>10</v>
      </c>
      <c r="D149" s="28">
        <v>4.6900000000000004</v>
      </c>
    </row>
    <row r="150" spans="2:6" x14ac:dyDescent="0.2">
      <c r="B150" s="1" t="s">
        <v>320</v>
      </c>
      <c r="C150">
        <f>$C$146*5</f>
        <v>12.5</v>
      </c>
      <c r="D150" s="28">
        <v>6.61</v>
      </c>
    </row>
    <row r="151" spans="2:6" x14ac:dyDescent="0.2">
      <c r="B151" s="1" t="s">
        <v>322</v>
      </c>
      <c r="C151" s="28">
        <f>$C$146*6</f>
        <v>15</v>
      </c>
    </row>
  </sheetData>
  <sortState ref="AT8:BD32">
    <sortCondition descending="1" ref="BD8:BD32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5"/>
  <sheetViews>
    <sheetView workbookViewId="0">
      <selection sqref="A1:XFD1048576"/>
    </sheetView>
  </sheetViews>
  <sheetFormatPr baseColWidth="10" defaultRowHeight="12.75" x14ac:dyDescent="0.2"/>
  <cols>
    <col min="1" max="1" width="2.7109375" style="1" customWidth="1"/>
    <col min="2" max="2" width="13" style="1" customWidth="1"/>
    <col min="3" max="3" width="8.140625" style="2" customWidth="1"/>
    <col min="4" max="4" width="23.85546875" style="2" customWidth="1"/>
    <col min="5" max="5" width="20.5703125" style="2" customWidth="1"/>
    <col min="6" max="6" width="24.28515625" style="2" customWidth="1"/>
    <col min="7" max="7" width="23" style="2" customWidth="1"/>
    <col min="8" max="8" width="21.7109375" style="2" customWidth="1"/>
    <col min="9" max="9" width="29.42578125" style="2" customWidth="1"/>
    <col min="10" max="10" width="16.5703125" style="2" customWidth="1"/>
    <col min="11" max="11" width="22.5703125" style="2" customWidth="1"/>
    <col min="12" max="12" width="26" style="2" customWidth="1"/>
    <col min="13" max="13" width="23.5703125" style="2" customWidth="1"/>
    <col min="14" max="14" width="29.7109375" style="2" customWidth="1"/>
    <col min="15" max="15" width="28.28515625" style="2" customWidth="1"/>
    <col min="16" max="16" width="20.28515625" style="2" customWidth="1"/>
    <col min="17" max="17" width="17.85546875" style="2" customWidth="1"/>
    <col min="18" max="18" width="15" style="2" customWidth="1"/>
    <col min="19" max="19" width="15.85546875" style="2" customWidth="1"/>
    <col min="20" max="20" width="19.5703125" style="2" customWidth="1"/>
    <col min="21" max="21" width="24.28515625" style="2" customWidth="1"/>
    <col min="22" max="22" width="19.28515625" style="2" customWidth="1"/>
    <col min="23" max="23" width="18" style="2" customWidth="1"/>
    <col min="24" max="24" width="25.42578125" style="2" customWidth="1"/>
    <col min="25" max="25" width="25.7109375" style="2" customWidth="1"/>
    <col min="26" max="28" width="11.85546875" style="2" customWidth="1"/>
    <col min="29" max="29" width="17.85546875" style="2" customWidth="1"/>
    <col min="30" max="30" width="11.85546875" style="2" customWidth="1"/>
    <col min="31" max="31" width="26.140625" style="2" customWidth="1"/>
    <col min="32" max="32" width="21.42578125" style="2" customWidth="1"/>
    <col min="33" max="33" width="32.140625" style="2" customWidth="1"/>
    <col min="34" max="34" width="22" style="2" customWidth="1"/>
    <col min="35" max="35" width="11.85546875" style="2" customWidth="1"/>
    <col min="36" max="36" width="29.85546875" style="2" customWidth="1"/>
    <col min="37" max="37" width="25" style="2" customWidth="1"/>
    <col min="38" max="38" width="35.7109375" style="2" customWidth="1"/>
    <col min="39" max="39" width="25.5703125" style="2" customWidth="1"/>
    <col min="40" max="40" width="15.5703125" style="2" customWidth="1"/>
    <col min="41" max="41" width="26.42578125" style="2" customWidth="1"/>
    <col min="42" max="42" width="16.28515625" style="2" customWidth="1"/>
    <col min="43" max="256" width="11.42578125" style="1"/>
    <col min="257" max="257" width="2.7109375" style="1" customWidth="1"/>
    <col min="258" max="258" width="13" style="1" customWidth="1"/>
    <col min="259" max="259" width="8.140625" style="1" customWidth="1"/>
    <col min="260" max="260" width="23.85546875" style="1" customWidth="1"/>
    <col min="261" max="261" width="20.5703125" style="1" customWidth="1"/>
    <col min="262" max="262" width="24.28515625" style="1" customWidth="1"/>
    <col min="263" max="263" width="23" style="1" customWidth="1"/>
    <col min="264" max="264" width="21.7109375" style="1" customWidth="1"/>
    <col min="265" max="265" width="29.42578125" style="1" customWidth="1"/>
    <col min="266" max="266" width="16.5703125" style="1" customWidth="1"/>
    <col min="267" max="267" width="22.5703125" style="1" customWidth="1"/>
    <col min="268" max="268" width="26" style="1" customWidth="1"/>
    <col min="269" max="269" width="23.5703125" style="1" customWidth="1"/>
    <col min="270" max="270" width="29.7109375" style="1" customWidth="1"/>
    <col min="271" max="271" width="28.28515625" style="1" customWidth="1"/>
    <col min="272" max="272" width="20.28515625" style="1" customWidth="1"/>
    <col min="273" max="273" width="17.85546875" style="1" customWidth="1"/>
    <col min="274" max="274" width="15" style="1" customWidth="1"/>
    <col min="275" max="275" width="15.85546875" style="1" customWidth="1"/>
    <col min="276" max="276" width="19.5703125" style="1" customWidth="1"/>
    <col min="277" max="277" width="24.28515625" style="1" customWidth="1"/>
    <col min="278" max="278" width="19.28515625" style="1" customWidth="1"/>
    <col min="279" max="279" width="18" style="1" customWidth="1"/>
    <col min="280" max="280" width="25.42578125" style="1" customWidth="1"/>
    <col min="281" max="281" width="25.7109375" style="1" customWidth="1"/>
    <col min="282" max="284" width="11.85546875" style="1" customWidth="1"/>
    <col min="285" max="285" width="17.85546875" style="1" customWidth="1"/>
    <col min="286" max="286" width="11.85546875" style="1" customWidth="1"/>
    <col min="287" max="287" width="26.140625" style="1" customWidth="1"/>
    <col min="288" max="288" width="21.42578125" style="1" customWidth="1"/>
    <col min="289" max="289" width="32.140625" style="1" customWidth="1"/>
    <col min="290" max="290" width="22" style="1" customWidth="1"/>
    <col min="291" max="291" width="11.85546875" style="1" customWidth="1"/>
    <col min="292" max="292" width="29.85546875" style="1" customWidth="1"/>
    <col min="293" max="293" width="25" style="1" customWidth="1"/>
    <col min="294" max="294" width="35.7109375" style="1" customWidth="1"/>
    <col min="295" max="295" width="25.5703125" style="1" customWidth="1"/>
    <col min="296" max="296" width="15.5703125" style="1" customWidth="1"/>
    <col min="297" max="297" width="26.42578125" style="1" customWidth="1"/>
    <col min="298" max="298" width="16.28515625" style="1" customWidth="1"/>
    <col min="299" max="512" width="11.42578125" style="1"/>
    <col min="513" max="513" width="2.7109375" style="1" customWidth="1"/>
    <col min="514" max="514" width="13" style="1" customWidth="1"/>
    <col min="515" max="515" width="8.140625" style="1" customWidth="1"/>
    <col min="516" max="516" width="23.85546875" style="1" customWidth="1"/>
    <col min="517" max="517" width="20.5703125" style="1" customWidth="1"/>
    <col min="518" max="518" width="24.28515625" style="1" customWidth="1"/>
    <col min="519" max="519" width="23" style="1" customWidth="1"/>
    <col min="520" max="520" width="21.7109375" style="1" customWidth="1"/>
    <col min="521" max="521" width="29.42578125" style="1" customWidth="1"/>
    <col min="522" max="522" width="16.5703125" style="1" customWidth="1"/>
    <col min="523" max="523" width="22.5703125" style="1" customWidth="1"/>
    <col min="524" max="524" width="26" style="1" customWidth="1"/>
    <col min="525" max="525" width="23.5703125" style="1" customWidth="1"/>
    <col min="526" max="526" width="29.7109375" style="1" customWidth="1"/>
    <col min="527" max="527" width="28.28515625" style="1" customWidth="1"/>
    <col min="528" max="528" width="20.28515625" style="1" customWidth="1"/>
    <col min="529" max="529" width="17.85546875" style="1" customWidth="1"/>
    <col min="530" max="530" width="15" style="1" customWidth="1"/>
    <col min="531" max="531" width="15.85546875" style="1" customWidth="1"/>
    <col min="532" max="532" width="19.5703125" style="1" customWidth="1"/>
    <col min="533" max="533" width="24.28515625" style="1" customWidth="1"/>
    <col min="534" max="534" width="19.28515625" style="1" customWidth="1"/>
    <col min="535" max="535" width="18" style="1" customWidth="1"/>
    <col min="536" max="536" width="25.42578125" style="1" customWidth="1"/>
    <col min="537" max="537" width="25.7109375" style="1" customWidth="1"/>
    <col min="538" max="540" width="11.85546875" style="1" customWidth="1"/>
    <col min="541" max="541" width="17.85546875" style="1" customWidth="1"/>
    <col min="542" max="542" width="11.85546875" style="1" customWidth="1"/>
    <col min="543" max="543" width="26.140625" style="1" customWidth="1"/>
    <col min="544" max="544" width="21.42578125" style="1" customWidth="1"/>
    <col min="545" max="545" width="32.140625" style="1" customWidth="1"/>
    <col min="546" max="546" width="22" style="1" customWidth="1"/>
    <col min="547" max="547" width="11.85546875" style="1" customWidth="1"/>
    <col min="548" max="548" width="29.85546875" style="1" customWidth="1"/>
    <col min="549" max="549" width="25" style="1" customWidth="1"/>
    <col min="550" max="550" width="35.7109375" style="1" customWidth="1"/>
    <col min="551" max="551" width="25.5703125" style="1" customWidth="1"/>
    <col min="552" max="552" width="15.5703125" style="1" customWidth="1"/>
    <col min="553" max="553" width="26.42578125" style="1" customWidth="1"/>
    <col min="554" max="554" width="16.28515625" style="1" customWidth="1"/>
    <col min="555" max="768" width="11.42578125" style="1"/>
    <col min="769" max="769" width="2.7109375" style="1" customWidth="1"/>
    <col min="770" max="770" width="13" style="1" customWidth="1"/>
    <col min="771" max="771" width="8.140625" style="1" customWidth="1"/>
    <col min="772" max="772" width="23.85546875" style="1" customWidth="1"/>
    <col min="773" max="773" width="20.5703125" style="1" customWidth="1"/>
    <col min="774" max="774" width="24.28515625" style="1" customWidth="1"/>
    <col min="775" max="775" width="23" style="1" customWidth="1"/>
    <col min="776" max="776" width="21.7109375" style="1" customWidth="1"/>
    <col min="777" max="777" width="29.42578125" style="1" customWidth="1"/>
    <col min="778" max="778" width="16.5703125" style="1" customWidth="1"/>
    <col min="779" max="779" width="22.5703125" style="1" customWidth="1"/>
    <col min="780" max="780" width="26" style="1" customWidth="1"/>
    <col min="781" max="781" width="23.5703125" style="1" customWidth="1"/>
    <col min="782" max="782" width="29.7109375" style="1" customWidth="1"/>
    <col min="783" max="783" width="28.28515625" style="1" customWidth="1"/>
    <col min="784" max="784" width="20.28515625" style="1" customWidth="1"/>
    <col min="785" max="785" width="17.85546875" style="1" customWidth="1"/>
    <col min="786" max="786" width="15" style="1" customWidth="1"/>
    <col min="787" max="787" width="15.85546875" style="1" customWidth="1"/>
    <col min="788" max="788" width="19.5703125" style="1" customWidth="1"/>
    <col min="789" max="789" width="24.28515625" style="1" customWidth="1"/>
    <col min="790" max="790" width="19.28515625" style="1" customWidth="1"/>
    <col min="791" max="791" width="18" style="1" customWidth="1"/>
    <col min="792" max="792" width="25.42578125" style="1" customWidth="1"/>
    <col min="793" max="793" width="25.7109375" style="1" customWidth="1"/>
    <col min="794" max="796" width="11.85546875" style="1" customWidth="1"/>
    <col min="797" max="797" width="17.85546875" style="1" customWidth="1"/>
    <col min="798" max="798" width="11.85546875" style="1" customWidth="1"/>
    <col min="799" max="799" width="26.140625" style="1" customWidth="1"/>
    <col min="800" max="800" width="21.42578125" style="1" customWidth="1"/>
    <col min="801" max="801" width="32.140625" style="1" customWidth="1"/>
    <col min="802" max="802" width="22" style="1" customWidth="1"/>
    <col min="803" max="803" width="11.85546875" style="1" customWidth="1"/>
    <col min="804" max="804" width="29.85546875" style="1" customWidth="1"/>
    <col min="805" max="805" width="25" style="1" customWidth="1"/>
    <col min="806" max="806" width="35.7109375" style="1" customWidth="1"/>
    <col min="807" max="807" width="25.5703125" style="1" customWidth="1"/>
    <col min="808" max="808" width="15.5703125" style="1" customWidth="1"/>
    <col min="809" max="809" width="26.42578125" style="1" customWidth="1"/>
    <col min="810" max="810" width="16.28515625" style="1" customWidth="1"/>
    <col min="811" max="1024" width="11.42578125" style="1"/>
    <col min="1025" max="1025" width="2.7109375" style="1" customWidth="1"/>
    <col min="1026" max="1026" width="13" style="1" customWidth="1"/>
    <col min="1027" max="1027" width="8.140625" style="1" customWidth="1"/>
    <col min="1028" max="1028" width="23.85546875" style="1" customWidth="1"/>
    <col min="1029" max="1029" width="20.5703125" style="1" customWidth="1"/>
    <col min="1030" max="1030" width="24.28515625" style="1" customWidth="1"/>
    <col min="1031" max="1031" width="23" style="1" customWidth="1"/>
    <col min="1032" max="1032" width="21.7109375" style="1" customWidth="1"/>
    <col min="1033" max="1033" width="29.42578125" style="1" customWidth="1"/>
    <col min="1034" max="1034" width="16.5703125" style="1" customWidth="1"/>
    <col min="1035" max="1035" width="22.5703125" style="1" customWidth="1"/>
    <col min="1036" max="1036" width="26" style="1" customWidth="1"/>
    <col min="1037" max="1037" width="23.5703125" style="1" customWidth="1"/>
    <col min="1038" max="1038" width="29.7109375" style="1" customWidth="1"/>
    <col min="1039" max="1039" width="28.28515625" style="1" customWidth="1"/>
    <col min="1040" max="1040" width="20.28515625" style="1" customWidth="1"/>
    <col min="1041" max="1041" width="17.85546875" style="1" customWidth="1"/>
    <col min="1042" max="1042" width="15" style="1" customWidth="1"/>
    <col min="1043" max="1043" width="15.85546875" style="1" customWidth="1"/>
    <col min="1044" max="1044" width="19.5703125" style="1" customWidth="1"/>
    <col min="1045" max="1045" width="24.28515625" style="1" customWidth="1"/>
    <col min="1046" max="1046" width="19.28515625" style="1" customWidth="1"/>
    <col min="1047" max="1047" width="18" style="1" customWidth="1"/>
    <col min="1048" max="1048" width="25.42578125" style="1" customWidth="1"/>
    <col min="1049" max="1049" width="25.7109375" style="1" customWidth="1"/>
    <col min="1050" max="1052" width="11.85546875" style="1" customWidth="1"/>
    <col min="1053" max="1053" width="17.85546875" style="1" customWidth="1"/>
    <col min="1054" max="1054" width="11.85546875" style="1" customWidth="1"/>
    <col min="1055" max="1055" width="26.140625" style="1" customWidth="1"/>
    <col min="1056" max="1056" width="21.42578125" style="1" customWidth="1"/>
    <col min="1057" max="1057" width="32.140625" style="1" customWidth="1"/>
    <col min="1058" max="1058" width="22" style="1" customWidth="1"/>
    <col min="1059" max="1059" width="11.85546875" style="1" customWidth="1"/>
    <col min="1060" max="1060" width="29.85546875" style="1" customWidth="1"/>
    <col min="1061" max="1061" width="25" style="1" customWidth="1"/>
    <col min="1062" max="1062" width="35.7109375" style="1" customWidth="1"/>
    <col min="1063" max="1063" width="25.5703125" style="1" customWidth="1"/>
    <col min="1064" max="1064" width="15.5703125" style="1" customWidth="1"/>
    <col min="1065" max="1065" width="26.42578125" style="1" customWidth="1"/>
    <col min="1066" max="1066" width="16.28515625" style="1" customWidth="1"/>
    <col min="1067" max="1280" width="11.42578125" style="1"/>
    <col min="1281" max="1281" width="2.7109375" style="1" customWidth="1"/>
    <col min="1282" max="1282" width="13" style="1" customWidth="1"/>
    <col min="1283" max="1283" width="8.140625" style="1" customWidth="1"/>
    <col min="1284" max="1284" width="23.85546875" style="1" customWidth="1"/>
    <col min="1285" max="1285" width="20.5703125" style="1" customWidth="1"/>
    <col min="1286" max="1286" width="24.28515625" style="1" customWidth="1"/>
    <col min="1287" max="1287" width="23" style="1" customWidth="1"/>
    <col min="1288" max="1288" width="21.7109375" style="1" customWidth="1"/>
    <col min="1289" max="1289" width="29.42578125" style="1" customWidth="1"/>
    <col min="1290" max="1290" width="16.5703125" style="1" customWidth="1"/>
    <col min="1291" max="1291" width="22.5703125" style="1" customWidth="1"/>
    <col min="1292" max="1292" width="26" style="1" customWidth="1"/>
    <col min="1293" max="1293" width="23.5703125" style="1" customWidth="1"/>
    <col min="1294" max="1294" width="29.7109375" style="1" customWidth="1"/>
    <col min="1295" max="1295" width="28.28515625" style="1" customWidth="1"/>
    <col min="1296" max="1296" width="20.28515625" style="1" customWidth="1"/>
    <col min="1297" max="1297" width="17.85546875" style="1" customWidth="1"/>
    <col min="1298" max="1298" width="15" style="1" customWidth="1"/>
    <col min="1299" max="1299" width="15.85546875" style="1" customWidth="1"/>
    <col min="1300" max="1300" width="19.5703125" style="1" customWidth="1"/>
    <col min="1301" max="1301" width="24.28515625" style="1" customWidth="1"/>
    <col min="1302" max="1302" width="19.28515625" style="1" customWidth="1"/>
    <col min="1303" max="1303" width="18" style="1" customWidth="1"/>
    <col min="1304" max="1304" width="25.42578125" style="1" customWidth="1"/>
    <col min="1305" max="1305" width="25.7109375" style="1" customWidth="1"/>
    <col min="1306" max="1308" width="11.85546875" style="1" customWidth="1"/>
    <col min="1309" max="1309" width="17.85546875" style="1" customWidth="1"/>
    <col min="1310" max="1310" width="11.85546875" style="1" customWidth="1"/>
    <col min="1311" max="1311" width="26.140625" style="1" customWidth="1"/>
    <col min="1312" max="1312" width="21.42578125" style="1" customWidth="1"/>
    <col min="1313" max="1313" width="32.140625" style="1" customWidth="1"/>
    <col min="1314" max="1314" width="22" style="1" customWidth="1"/>
    <col min="1315" max="1315" width="11.85546875" style="1" customWidth="1"/>
    <col min="1316" max="1316" width="29.85546875" style="1" customWidth="1"/>
    <col min="1317" max="1317" width="25" style="1" customWidth="1"/>
    <col min="1318" max="1318" width="35.7109375" style="1" customWidth="1"/>
    <col min="1319" max="1319" width="25.5703125" style="1" customWidth="1"/>
    <col min="1320" max="1320" width="15.5703125" style="1" customWidth="1"/>
    <col min="1321" max="1321" width="26.42578125" style="1" customWidth="1"/>
    <col min="1322" max="1322" width="16.28515625" style="1" customWidth="1"/>
    <col min="1323" max="1536" width="11.42578125" style="1"/>
    <col min="1537" max="1537" width="2.7109375" style="1" customWidth="1"/>
    <col min="1538" max="1538" width="13" style="1" customWidth="1"/>
    <col min="1539" max="1539" width="8.140625" style="1" customWidth="1"/>
    <col min="1540" max="1540" width="23.85546875" style="1" customWidth="1"/>
    <col min="1541" max="1541" width="20.5703125" style="1" customWidth="1"/>
    <col min="1542" max="1542" width="24.28515625" style="1" customWidth="1"/>
    <col min="1543" max="1543" width="23" style="1" customWidth="1"/>
    <col min="1544" max="1544" width="21.7109375" style="1" customWidth="1"/>
    <col min="1545" max="1545" width="29.42578125" style="1" customWidth="1"/>
    <col min="1546" max="1546" width="16.5703125" style="1" customWidth="1"/>
    <col min="1547" max="1547" width="22.5703125" style="1" customWidth="1"/>
    <col min="1548" max="1548" width="26" style="1" customWidth="1"/>
    <col min="1549" max="1549" width="23.5703125" style="1" customWidth="1"/>
    <col min="1550" max="1550" width="29.7109375" style="1" customWidth="1"/>
    <col min="1551" max="1551" width="28.28515625" style="1" customWidth="1"/>
    <col min="1552" max="1552" width="20.28515625" style="1" customWidth="1"/>
    <col min="1553" max="1553" width="17.85546875" style="1" customWidth="1"/>
    <col min="1554" max="1554" width="15" style="1" customWidth="1"/>
    <col min="1555" max="1555" width="15.85546875" style="1" customWidth="1"/>
    <col min="1556" max="1556" width="19.5703125" style="1" customWidth="1"/>
    <col min="1557" max="1557" width="24.28515625" style="1" customWidth="1"/>
    <col min="1558" max="1558" width="19.28515625" style="1" customWidth="1"/>
    <col min="1559" max="1559" width="18" style="1" customWidth="1"/>
    <col min="1560" max="1560" width="25.42578125" style="1" customWidth="1"/>
    <col min="1561" max="1561" width="25.7109375" style="1" customWidth="1"/>
    <col min="1562" max="1564" width="11.85546875" style="1" customWidth="1"/>
    <col min="1565" max="1565" width="17.85546875" style="1" customWidth="1"/>
    <col min="1566" max="1566" width="11.85546875" style="1" customWidth="1"/>
    <col min="1567" max="1567" width="26.140625" style="1" customWidth="1"/>
    <col min="1568" max="1568" width="21.42578125" style="1" customWidth="1"/>
    <col min="1569" max="1569" width="32.140625" style="1" customWidth="1"/>
    <col min="1570" max="1570" width="22" style="1" customWidth="1"/>
    <col min="1571" max="1571" width="11.85546875" style="1" customWidth="1"/>
    <col min="1572" max="1572" width="29.85546875" style="1" customWidth="1"/>
    <col min="1573" max="1573" width="25" style="1" customWidth="1"/>
    <col min="1574" max="1574" width="35.7109375" style="1" customWidth="1"/>
    <col min="1575" max="1575" width="25.5703125" style="1" customWidth="1"/>
    <col min="1576" max="1576" width="15.5703125" style="1" customWidth="1"/>
    <col min="1577" max="1577" width="26.42578125" style="1" customWidth="1"/>
    <col min="1578" max="1578" width="16.28515625" style="1" customWidth="1"/>
    <col min="1579" max="1792" width="11.42578125" style="1"/>
    <col min="1793" max="1793" width="2.7109375" style="1" customWidth="1"/>
    <col min="1794" max="1794" width="13" style="1" customWidth="1"/>
    <col min="1795" max="1795" width="8.140625" style="1" customWidth="1"/>
    <col min="1796" max="1796" width="23.85546875" style="1" customWidth="1"/>
    <col min="1797" max="1797" width="20.5703125" style="1" customWidth="1"/>
    <col min="1798" max="1798" width="24.28515625" style="1" customWidth="1"/>
    <col min="1799" max="1799" width="23" style="1" customWidth="1"/>
    <col min="1800" max="1800" width="21.7109375" style="1" customWidth="1"/>
    <col min="1801" max="1801" width="29.42578125" style="1" customWidth="1"/>
    <col min="1802" max="1802" width="16.5703125" style="1" customWidth="1"/>
    <col min="1803" max="1803" width="22.5703125" style="1" customWidth="1"/>
    <col min="1804" max="1804" width="26" style="1" customWidth="1"/>
    <col min="1805" max="1805" width="23.5703125" style="1" customWidth="1"/>
    <col min="1806" max="1806" width="29.7109375" style="1" customWidth="1"/>
    <col min="1807" max="1807" width="28.28515625" style="1" customWidth="1"/>
    <col min="1808" max="1808" width="20.28515625" style="1" customWidth="1"/>
    <col min="1809" max="1809" width="17.85546875" style="1" customWidth="1"/>
    <col min="1810" max="1810" width="15" style="1" customWidth="1"/>
    <col min="1811" max="1811" width="15.85546875" style="1" customWidth="1"/>
    <col min="1812" max="1812" width="19.5703125" style="1" customWidth="1"/>
    <col min="1813" max="1813" width="24.28515625" style="1" customWidth="1"/>
    <col min="1814" max="1814" width="19.28515625" style="1" customWidth="1"/>
    <col min="1815" max="1815" width="18" style="1" customWidth="1"/>
    <col min="1816" max="1816" width="25.42578125" style="1" customWidth="1"/>
    <col min="1817" max="1817" width="25.7109375" style="1" customWidth="1"/>
    <col min="1818" max="1820" width="11.85546875" style="1" customWidth="1"/>
    <col min="1821" max="1821" width="17.85546875" style="1" customWidth="1"/>
    <col min="1822" max="1822" width="11.85546875" style="1" customWidth="1"/>
    <col min="1823" max="1823" width="26.140625" style="1" customWidth="1"/>
    <col min="1824" max="1824" width="21.42578125" style="1" customWidth="1"/>
    <col min="1825" max="1825" width="32.140625" style="1" customWidth="1"/>
    <col min="1826" max="1826" width="22" style="1" customWidth="1"/>
    <col min="1827" max="1827" width="11.85546875" style="1" customWidth="1"/>
    <col min="1828" max="1828" width="29.85546875" style="1" customWidth="1"/>
    <col min="1829" max="1829" width="25" style="1" customWidth="1"/>
    <col min="1830" max="1830" width="35.7109375" style="1" customWidth="1"/>
    <col min="1831" max="1831" width="25.5703125" style="1" customWidth="1"/>
    <col min="1832" max="1832" width="15.5703125" style="1" customWidth="1"/>
    <col min="1833" max="1833" width="26.42578125" style="1" customWidth="1"/>
    <col min="1834" max="1834" width="16.28515625" style="1" customWidth="1"/>
    <col min="1835" max="2048" width="11.42578125" style="1"/>
    <col min="2049" max="2049" width="2.7109375" style="1" customWidth="1"/>
    <col min="2050" max="2050" width="13" style="1" customWidth="1"/>
    <col min="2051" max="2051" width="8.140625" style="1" customWidth="1"/>
    <col min="2052" max="2052" width="23.85546875" style="1" customWidth="1"/>
    <col min="2053" max="2053" width="20.5703125" style="1" customWidth="1"/>
    <col min="2054" max="2054" width="24.28515625" style="1" customWidth="1"/>
    <col min="2055" max="2055" width="23" style="1" customWidth="1"/>
    <col min="2056" max="2056" width="21.7109375" style="1" customWidth="1"/>
    <col min="2057" max="2057" width="29.42578125" style="1" customWidth="1"/>
    <col min="2058" max="2058" width="16.5703125" style="1" customWidth="1"/>
    <col min="2059" max="2059" width="22.5703125" style="1" customWidth="1"/>
    <col min="2060" max="2060" width="26" style="1" customWidth="1"/>
    <col min="2061" max="2061" width="23.5703125" style="1" customWidth="1"/>
    <col min="2062" max="2062" width="29.7109375" style="1" customWidth="1"/>
    <col min="2063" max="2063" width="28.28515625" style="1" customWidth="1"/>
    <col min="2064" max="2064" width="20.28515625" style="1" customWidth="1"/>
    <col min="2065" max="2065" width="17.85546875" style="1" customWidth="1"/>
    <col min="2066" max="2066" width="15" style="1" customWidth="1"/>
    <col min="2067" max="2067" width="15.85546875" style="1" customWidth="1"/>
    <col min="2068" max="2068" width="19.5703125" style="1" customWidth="1"/>
    <col min="2069" max="2069" width="24.28515625" style="1" customWidth="1"/>
    <col min="2070" max="2070" width="19.28515625" style="1" customWidth="1"/>
    <col min="2071" max="2071" width="18" style="1" customWidth="1"/>
    <col min="2072" max="2072" width="25.42578125" style="1" customWidth="1"/>
    <col min="2073" max="2073" width="25.7109375" style="1" customWidth="1"/>
    <col min="2074" max="2076" width="11.85546875" style="1" customWidth="1"/>
    <col min="2077" max="2077" width="17.85546875" style="1" customWidth="1"/>
    <col min="2078" max="2078" width="11.85546875" style="1" customWidth="1"/>
    <col min="2079" max="2079" width="26.140625" style="1" customWidth="1"/>
    <col min="2080" max="2080" width="21.42578125" style="1" customWidth="1"/>
    <col min="2081" max="2081" width="32.140625" style="1" customWidth="1"/>
    <col min="2082" max="2082" width="22" style="1" customWidth="1"/>
    <col min="2083" max="2083" width="11.85546875" style="1" customWidth="1"/>
    <col min="2084" max="2084" width="29.85546875" style="1" customWidth="1"/>
    <col min="2085" max="2085" width="25" style="1" customWidth="1"/>
    <col min="2086" max="2086" width="35.7109375" style="1" customWidth="1"/>
    <col min="2087" max="2087" width="25.5703125" style="1" customWidth="1"/>
    <col min="2088" max="2088" width="15.5703125" style="1" customWidth="1"/>
    <col min="2089" max="2089" width="26.42578125" style="1" customWidth="1"/>
    <col min="2090" max="2090" width="16.28515625" style="1" customWidth="1"/>
    <col min="2091" max="2304" width="11.42578125" style="1"/>
    <col min="2305" max="2305" width="2.7109375" style="1" customWidth="1"/>
    <col min="2306" max="2306" width="13" style="1" customWidth="1"/>
    <col min="2307" max="2307" width="8.140625" style="1" customWidth="1"/>
    <col min="2308" max="2308" width="23.85546875" style="1" customWidth="1"/>
    <col min="2309" max="2309" width="20.5703125" style="1" customWidth="1"/>
    <col min="2310" max="2310" width="24.28515625" style="1" customWidth="1"/>
    <col min="2311" max="2311" width="23" style="1" customWidth="1"/>
    <col min="2312" max="2312" width="21.7109375" style="1" customWidth="1"/>
    <col min="2313" max="2313" width="29.42578125" style="1" customWidth="1"/>
    <col min="2314" max="2314" width="16.5703125" style="1" customWidth="1"/>
    <col min="2315" max="2315" width="22.5703125" style="1" customWidth="1"/>
    <col min="2316" max="2316" width="26" style="1" customWidth="1"/>
    <col min="2317" max="2317" width="23.5703125" style="1" customWidth="1"/>
    <col min="2318" max="2318" width="29.7109375" style="1" customWidth="1"/>
    <col min="2319" max="2319" width="28.28515625" style="1" customWidth="1"/>
    <col min="2320" max="2320" width="20.28515625" style="1" customWidth="1"/>
    <col min="2321" max="2321" width="17.85546875" style="1" customWidth="1"/>
    <col min="2322" max="2322" width="15" style="1" customWidth="1"/>
    <col min="2323" max="2323" width="15.85546875" style="1" customWidth="1"/>
    <col min="2324" max="2324" width="19.5703125" style="1" customWidth="1"/>
    <col min="2325" max="2325" width="24.28515625" style="1" customWidth="1"/>
    <col min="2326" max="2326" width="19.28515625" style="1" customWidth="1"/>
    <col min="2327" max="2327" width="18" style="1" customWidth="1"/>
    <col min="2328" max="2328" width="25.42578125" style="1" customWidth="1"/>
    <col min="2329" max="2329" width="25.7109375" style="1" customWidth="1"/>
    <col min="2330" max="2332" width="11.85546875" style="1" customWidth="1"/>
    <col min="2333" max="2333" width="17.85546875" style="1" customWidth="1"/>
    <col min="2334" max="2334" width="11.85546875" style="1" customWidth="1"/>
    <col min="2335" max="2335" width="26.140625" style="1" customWidth="1"/>
    <col min="2336" max="2336" width="21.42578125" style="1" customWidth="1"/>
    <col min="2337" max="2337" width="32.140625" style="1" customWidth="1"/>
    <col min="2338" max="2338" width="22" style="1" customWidth="1"/>
    <col min="2339" max="2339" width="11.85546875" style="1" customWidth="1"/>
    <col min="2340" max="2340" width="29.85546875" style="1" customWidth="1"/>
    <col min="2341" max="2341" width="25" style="1" customWidth="1"/>
    <col min="2342" max="2342" width="35.7109375" style="1" customWidth="1"/>
    <col min="2343" max="2343" width="25.5703125" style="1" customWidth="1"/>
    <col min="2344" max="2344" width="15.5703125" style="1" customWidth="1"/>
    <col min="2345" max="2345" width="26.42578125" style="1" customWidth="1"/>
    <col min="2346" max="2346" width="16.28515625" style="1" customWidth="1"/>
    <col min="2347" max="2560" width="11.42578125" style="1"/>
    <col min="2561" max="2561" width="2.7109375" style="1" customWidth="1"/>
    <col min="2562" max="2562" width="13" style="1" customWidth="1"/>
    <col min="2563" max="2563" width="8.140625" style="1" customWidth="1"/>
    <col min="2564" max="2564" width="23.85546875" style="1" customWidth="1"/>
    <col min="2565" max="2565" width="20.5703125" style="1" customWidth="1"/>
    <col min="2566" max="2566" width="24.28515625" style="1" customWidth="1"/>
    <col min="2567" max="2567" width="23" style="1" customWidth="1"/>
    <col min="2568" max="2568" width="21.7109375" style="1" customWidth="1"/>
    <col min="2569" max="2569" width="29.42578125" style="1" customWidth="1"/>
    <col min="2570" max="2570" width="16.5703125" style="1" customWidth="1"/>
    <col min="2571" max="2571" width="22.5703125" style="1" customWidth="1"/>
    <col min="2572" max="2572" width="26" style="1" customWidth="1"/>
    <col min="2573" max="2573" width="23.5703125" style="1" customWidth="1"/>
    <col min="2574" max="2574" width="29.7109375" style="1" customWidth="1"/>
    <col min="2575" max="2575" width="28.28515625" style="1" customWidth="1"/>
    <col min="2576" max="2576" width="20.28515625" style="1" customWidth="1"/>
    <col min="2577" max="2577" width="17.85546875" style="1" customWidth="1"/>
    <col min="2578" max="2578" width="15" style="1" customWidth="1"/>
    <col min="2579" max="2579" width="15.85546875" style="1" customWidth="1"/>
    <col min="2580" max="2580" width="19.5703125" style="1" customWidth="1"/>
    <col min="2581" max="2581" width="24.28515625" style="1" customWidth="1"/>
    <col min="2582" max="2582" width="19.28515625" style="1" customWidth="1"/>
    <col min="2583" max="2583" width="18" style="1" customWidth="1"/>
    <col min="2584" max="2584" width="25.42578125" style="1" customWidth="1"/>
    <col min="2585" max="2585" width="25.7109375" style="1" customWidth="1"/>
    <col min="2586" max="2588" width="11.85546875" style="1" customWidth="1"/>
    <col min="2589" max="2589" width="17.85546875" style="1" customWidth="1"/>
    <col min="2590" max="2590" width="11.85546875" style="1" customWidth="1"/>
    <col min="2591" max="2591" width="26.140625" style="1" customWidth="1"/>
    <col min="2592" max="2592" width="21.42578125" style="1" customWidth="1"/>
    <col min="2593" max="2593" width="32.140625" style="1" customWidth="1"/>
    <col min="2594" max="2594" width="22" style="1" customWidth="1"/>
    <col min="2595" max="2595" width="11.85546875" style="1" customWidth="1"/>
    <col min="2596" max="2596" width="29.85546875" style="1" customWidth="1"/>
    <col min="2597" max="2597" width="25" style="1" customWidth="1"/>
    <col min="2598" max="2598" width="35.7109375" style="1" customWidth="1"/>
    <col min="2599" max="2599" width="25.5703125" style="1" customWidth="1"/>
    <col min="2600" max="2600" width="15.5703125" style="1" customWidth="1"/>
    <col min="2601" max="2601" width="26.42578125" style="1" customWidth="1"/>
    <col min="2602" max="2602" width="16.28515625" style="1" customWidth="1"/>
    <col min="2603" max="2816" width="11.42578125" style="1"/>
    <col min="2817" max="2817" width="2.7109375" style="1" customWidth="1"/>
    <col min="2818" max="2818" width="13" style="1" customWidth="1"/>
    <col min="2819" max="2819" width="8.140625" style="1" customWidth="1"/>
    <col min="2820" max="2820" width="23.85546875" style="1" customWidth="1"/>
    <col min="2821" max="2821" width="20.5703125" style="1" customWidth="1"/>
    <col min="2822" max="2822" width="24.28515625" style="1" customWidth="1"/>
    <col min="2823" max="2823" width="23" style="1" customWidth="1"/>
    <col min="2824" max="2824" width="21.7109375" style="1" customWidth="1"/>
    <col min="2825" max="2825" width="29.42578125" style="1" customWidth="1"/>
    <col min="2826" max="2826" width="16.5703125" style="1" customWidth="1"/>
    <col min="2827" max="2827" width="22.5703125" style="1" customWidth="1"/>
    <col min="2828" max="2828" width="26" style="1" customWidth="1"/>
    <col min="2829" max="2829" width="23.5703125" style="1" customWidth="1"/>
    <col min="2830" max="2830" width="29.7109375" style="1" customWidth="1"/>
    <col min="2831" max="2831" width="28.28515625" style="1" customWidth="1"/>
    <col min="2832" max="2832" width="20.28515625" style="1" customWidth="1"/>
    <col min="2833" max="2833" width="17.85546875" style="1" customWidth="1"/>
    <col min="2834" max="2834" width="15" style="1" customWidth="1"/>
    <col min="2835" max="2835" width="15.85546875" style="1" customWidth="1"/>
    <col min="2836" max="2836" width="19.5703125" style="1" customWidth="1"/>
    <col min="2837" max="2837" width="24.28515625" style="1" customWidth="1"/>
    <col min="2838" max="2838" width="19.28515625" style="1" customWidth="1"/>
    <col min="2839" max="2839" width="18" style="1" customWidth="1"/>
    <col min="2840" max="2840" width="25.42578125" style="1" customWidth="1"/>
    <col min="2841" max="2841" width="25.7109375" style="1" customWidth="1"/>
    <col min="2842" max="2844" width="11.85546875" style="1" customWidth="1"/>
    <col min="2845" max="2845" width="17.85546875" style="1" customWidth="1"/>
    <col min="2846" max="2846" width="11.85546875" style="1" customWidth="1"/>
    <col min="2847" max="2847" width="26.140625" style="1" customWidth="1"/>
    <col min="2848" max="2848" width="21.42578125" style="1" customWidth="1"/>
    <col min="2849" max="2849" width="32.140625" style="1" customWidth="1"/>
    <col min="2850" max="2850" width="22" style="1" customWidth="1"/>
    <col min="2851" max="2851" width="11.85546875" style="1" customWidth="1"/>
    <col min="2852" max="2852" width="29.85546875" style="1" customWidth="1"/>
    <col min="2853" max="2853" width="25" style="1" customWidth="1"/>
    <col min="2854" max="2854" width="35.7109375" style="1" customWidth="1"/>
    <col min="2855" max="2855" width="25.5703125" style="1" customWidth="1"/>
    <col min="2856" max="2856" width="15.5703125" style="1" customWidth="1"/>
    <col min="2857" max="2857" width="26.42578125" style="1" customWidth="1"/>
    <col min="2858" max="2858" width="16.28515625" style="1" customWidth="1"/>
    <col min="2859" max="3072" width="11.42578125" style="1"/>
    <col min="3073" max="3073" width="2.7109375" style="1" customWidth="1"/>
    <col min="3074" max="3074" width="13" style="1" customWidth="1"/>
    <col min="3075" max="3075" width="8.140625" style="1" customWidth="1"/>
    <col min="3076" max="3076" width="23.85546875" style="1" customWidth="1"/>
    <col min="3077" max="3077" width="20.5703125" style="1" customWidth="1"/>
    <col min="3078" max="3078" width="24.28515625" style="1" customWidth="1"/>
    <col min="3079" max="3079" width="23" style="1" customWidth="1"/>
    <col min="3080" max="3080" width="21.7109375" style="1" customWidth="1"/>
    <col min="3081" max="3081" width="29.42578125" style="1" customWidth="1"/>
    <col min="3082" max="3082" width="16.5703125" style="1" customWidth="1"/>
    <col min="3083" max="3083" width="22.5703125" style="1" customWidth="1"/>
    <col min="3084" max="3084" width="26" style="1" customWidth="1"/>
    <col min="3085" max="3085" width="23.5703125" style="1" customWidth="1"/>
    <col min="3086" max="3086" width="29.7109375" style="1" customWidth="1"/>
    <col min="3087" max="3087" width="28.28515625" style="1" customWidth="1"/>
    <col min="3088" max="3088" width="20.28515625" style="1" customWidth="1"/>
    <col min="3089" max="3089" width="17.85546875" style="1" customWidth="1"/>
    <col min="3090" max="3090" width="15" style="1" customWidth="1"/>
    <col min="3091" max="3091" width="15.85546875" style="1" customWidth="1"/>
    <col min="3092" max="3092" width="19.5703125" style="1" customWidth="1"/>
    <col min="3093" max="3093" width="24.28515625" style="1" customWidth="1"/>
    <col min="3094" max="3094" width="19.28515625" style="1" customWidth="1"/>
    <col min="3095" max="3095" width="18" style="1" customWidth="1"/>
    <col min="3096" max="3096" width="25.42578125" style="1" customWidth="1"/>
    <col min="3097" max="3097" width="25.7109375" style="1" customWidth="1"/>
    <col min="3098" max="3100" width="11.85546875" style="1" customWidth="1"/>
    <col min="3101" max="3101" width="17.85546875" style="1" customWidth="1"/>
    <col min="3102" max="3102" width="11.85546875" style="1" customWidth="1"/>
    <col min="3103" max="3103" width="26.140625" style="1" customWidth="1"/>
    <col min="3104" max="3104" width="21.42578125" style="1" customWidth="1"/>
    <col min="3105" max="3105" width="32.140625" style="1" customWidth="1"/>
    <col min="3106" max="3106" width="22" style="1" customWidth="1"/>
    <col min="3107" max="3107" width="11.85546875" style="1" customWidth="1"/>
    <col min="3108" max="3108" width="29.85546875" style="1" customWidth="1"/>
    <col min="3109" max="3109" width="25" style="1" customWidth="1"/>
    <col min="3110" max="3110" width="35.7109375" style="1" customWidth="1"/>
    <col min="3111" max="3111" width="25.5703125" style="1" customWidth="1"/>
    <col min="3112" max="3112" width="15.5703125" style="1" customWidth="1"/>
    <col min="3113" max="3113" width="26.42578125" style="1" customWidth="1"/>
    <col min="3114" max="3114" width="16.28515625" style="1" customWidth="1"/>
    <col min="3115" max="3328" width="11.42578125" style="1"/>
    <col min="3329" max="3329" width="2.7109375" style="1" customWidth="1"/>
    <col min="3330" max="3330" width="13" style="1" customWidth="1"/>
    <col min="3331" max="3331" width="8.140625" style="1" customWidth="1"/>
    <col min="3332" max="3332" width="23.85546875" style="1" customWidth="1"/>
    <col min="3333" max="3333" width="20.5703125" style="1" customWidth="1"/>
    <col min="3334" max="3334" width="24.28515625" style="1" customWidth="1"/>
    <col min="3335" max="3335" width="23" style="1" customWidth="1"/>
    <col min="3336" max="3336" width="21.7109375" style="1" customWidth="1"/>
    <col min="3337" max="3337" width="29.42578125" style="1" customWidth="1"/>
    <col min="3338" max="3338" width="16.5703125" style="1" customWidth="1"/>
    <col min="3339" max="3339" width="22.5703125" style="1" customWidth="1"/>
    <col min="3340" max="3340" width="26" style="1" customWidth="1"/>
    <col min="3341" max="3341" width="23.5703125" style="1" customWidth="1"/>
    <col min="3342" max="3342" width="29.7109375" style="1" customWidth="1"/>
    <col min="3343" max="3343" width="28.28515625" style="1" customWidth="1"/>
    <col min="3344" max="3344" width="20.28515625" style="1" customWidth="1"/>
    <col min="3345" max="3345" width="17.85546875" style="1" customWidth="1"/>
    <col min="3346" max="3346" width="15" style="1" customWidth="1"/>
    <col min="3347" max="3347" width="15.85546875" style="1" customWidth="1"/>
    <col min="3348" max="3348" width="19.5703125" style="1" customWidth="1"/>
    <col min="3349" max="3349" width="24.28515625" style="1" customWidth="1"/>
    <col min="3350" max="3350" width="19.28515625" style="1" customWidth="1"/>
    <col min="3351" max="3351" width="18" style="1" customWidth="1"/>
    <col min="3352" max="3352" width="25.42578125" style="1" customWidth="1"/>
    <col min="3353" max="3353" width="25.7109375" style="1" customWidth="1"/>
    <col min="3354" max="3356" width="11.85546875" style="1" customWidth="1"/>
    <col min="3357" max="3357" width="17.85546875" style="1" customWidth="1"/>
    <col min="3358" max="3358" width="11.85546875" style="1" customWidth="1"/>
    <col min="3359" max="3359" width="26.140625" style="1" customWidth="1"/>
    <col min="3360" max="3360" width="21.42578125" style="1" customWidth="1"/>
    <col min="3361" max="3361" width="32.140625" style="1" customWidth="1"/>
    <col min="3362" max="3362" width="22" style="1" customWidth="1"/>
    <col min="3363" max="3363" width="11.85546875" style="1" customWidth="1"/>
    <col min="3364" max="3364" width="29.85546875" style="1" customWidth="1"/>
    <col min="3365" max="3365" width="25" style="1" customWidth="1"/>
    <col min="3366" max="3366" width="35.7109375" style="1" customWidth="1"/>
    <col min="3367" max="3367" width="25.5703125" style="1" customWidth="1"/>
    <col min="3368" max="3368" width="15.5703125" style="1" customWidth="1"/>
    <col min="3369" max="3369" width="26.42578125" style="1" customWidth="1"/>
    <col min="3370" max="3370" width="16.28515625" style="1" customWidth="1"/>
    <col min="3371" max="3584" width="11.42578125" style="1"/>
    <col min="3585" max="3585" width="2.7109375" style="1" customWidth="1"/>
    <col min="3586" max="3586" width="13" style="1" customWidth="1"/>
    <col min="3587" max="3587" width="8.140625" style="1" customWidth="1"/>
    <col min="3588" max="3588" width="23.85546875" style="1" customWidth="1"/>
    <col min="3589" max="3589" width="20.5703125" style="1" customWidth="1"/>
    <col min="3590" max="3590" width="24.28515625" style="1" customWidth="1"/>
    <col min="3591" max="3591" width="23" style="1" customWidth="1"/>
    <col min="3592" max="3592" width="21.7109375" style="1" customWidth="1"/>
    <col min="3593" max="3593" width="29.42578125" style="1" customWidth="1"/>
    <col min="3594" max="3594" width="16.5703125" style="1" customWidth="1"/>
    <col min="3595" max="3595" width="22.5703125" style="1" customWidth="1"/>
    <col min="3596" max="3596" width="26" style="1" customWidth="1"/>
    <col min="3597" max="3597" width="23.5703125" style="1" customWidth="1"/>
    <col min="3598" max="3598" width="29.7109375" style="1" customWidth="1"/>
    <col min="3599" max="3599" width="28.28515625" style="1" customWidth="1"/>
    <col min="3600" max="3600" width="20.28515625" style="1" customWidth="1"/>
    <col min="3601" max="3601" width="17.85546875" style="1" customWidth="1"/>
    <col min="3602" max="3602" width="15" style="1" customWidth="1"/>
    <col min="3603" max="3603" width="15.85546875" style="1" customWidth="1"/>
    <col min="3604" max="3604" width="19.5703125" style="1" customWidth="1"/>
    <col min="3605" max="3605" width="24.28515625" style="1" customWidth="1"/>
    <col min="3606" max="3606" width="19.28515625" style="1" customWidth="1"/>
    <col min="3607" max="3607" width="18" style="1" customWidth="1"/>
    <col min="3608" max="3608" width="25.42578125" style="1" customWidth="1"/>
    <col min="3609" max="3609" width="25.7109375" style="1" customWidth="1"/>
    <col min="3610" max="3612" width="11.85546875" style="1" customWidth="1"/>
    <col min="3613" max="3613" width="17.85546875" style="1" customWidth="1"/>
    <col min="3614" max="3614" width="11.85546875" style="1" customWidth="1"/>
    <col min="3615" max="3615" width="26.140625" style="1" customWidth="1"/>
    <col min="3616" max="3616" width="21.42578125" style="1" customWidth="1"/>
    <col min="3617" max="3617" width="32.140625" style="1" customWidth="1"/>
    <col min="3618" max="3618" width="22" style="1" customWidth="1"/>
    <col min="3619" max="3619" width="11.85546875" style="1" customWidth="1"/>
    <col min="3620" max="3620" width="29.85546875" style="1" customWidth="1"/>
    <col min="3621" max="3621" width="25" style="1" customWidth="1"/>
    <col min="3622" max="3622" width="35.7109375" style="1" customWidth="1"/>
    <col min="3623" max="3623" width="25.5703125" style="1" customWidth="1"/>
    <col min="3624" max="3624" width="15.5703125" style="1" customWidth="1"/>
    <col min="3625" max="3625" width="26.42578125" style="1" customWidth="1"/>
    <col min="3626" max="3626" width="16.28515625" style="1" customWidth="1"/>
    <col min="3627" max="3840" width="11.42578125" style="1"/>
    <col min="3841" max="3841" width="2.7109375" style="1" customWidth="1"/>
    <col min="3842" max="3842" width="13" style="1" customWidth="1"/>
    <col min="3843" max="3843" width="8.140625" style="1" customWidth="1"/>
    <col min="3844" max="3844" width="23.85546875" style="1" customWidth="1"/>
    <col min="3845" max="3845" width="20.5703125" style="1" customWidth="1"/>
    <col min="3846" max="3846" width="24.28515625" style="1" customWidth="1"/>
    <col min="3847" max="3847" width="23" style="1" customWidth="1"/>
    <col min="3848" max="3848" width="21.7109375" style="1" customWidth="1"/>
    <col min="3849" max="3849" width="29.42578125" style="1" customWidth="1"/>
    <col min="3850" max="3850" width="16.5703125" style="1" customWidth="1"/>
    <col min="3851" max="3851" width="22.5703125" style="1" customWidth="1"/>
    <col min="3852" max="3852" width="26" style="1" customWidth="1"/>
    <col min="3853" max="3853" width="23.5703125" style="1" customWidth="1"/>
    <col min="3854" max="3854" width="29.7109375" style="1" customWidth="1"/>
    <col min="3855" max="3855" width="28.28515625" style="1" customWidth="1"/>
    <col min="3856" max="3856" width="20.28515625" style="1" customWidth="1"/>
    <col min="3857" max="3857" width="17.85546875" style="1" customWidth="1"/>
    <col min="3858" max="3858" width="15" style="1" customWidth="1"/>
    <col min="3859" max="3859" width="15.85546875" style="1" customWidth="1"/>
    <col min="3860" max="3860" width="19.5703125" style="1" customWidth="1"/>
    <col min="3861" max="3861" width="24.28515625" style="1" customWidth="1"/>
    <col min="3862" max="3862" width="19.28515625" style="1" customWidth="1"/>
    <col min="3863" max="3863" width="18" style="1" customWidth="1"/>
    <col min="3864" max="3864" width="25.42578125" style="1" customWidth="1"/>
    <col min="3865" max="3865" width="25.7109375" style="1" customWidth="1"/>
    <col min="3866" max="3868" width="11.85546875" style="1" customWidth="1"/>
    <col min="3869" max="3869" width="17.85546875" style="1" customWidth="1"/>
    <col min="3870" max="3870" width="11.85546875" style="1" customWidth="1"/>
    <col min="3871" max="3871" width="26.140625" style="1" customWidth="1"/>
    <col min="3872" max="3872" width="21.42578125" style="1" customWidth="1"/>
    <col min="3873" max="3873" width="32.140625" style="1" customWidth="1"/>
    <col min="3874" max="3874" width="22" style="1" customWidth="1"/>
    <col min="3875" max="3875" width="11.85546875" style="1" customWidth="1"/>
    <col min="3876" max="3876" width="29.85546875" style="1" customWidth="1"/>
    <col min="3877" max="3877" width="25" style="1" customWidth="1"/>
    <col min="3878" max="3878" width="35.7109375" style="1" customWidth="1"/>
    <col min="3879" max="3879" width="25.5703125" style="1" customWidth="1"/>
    <col min="3880" max="3880" width="15.5703125" style="1" customWidth="1"/>
    <col min="3881" max="3881" width="26.42578125" style="1" customWidth="1"/>
    <col min="3882" max="3882" width="16.28515625" style="1" customWidth="1"/>
    <col min="3883" max="4096" width="11.42578125" style="1"/>
    <col min="4097" max="4097" width="2.7109375" style="1" customWidth="1"/>
    <col min="4098" max="4098" width="13" style="1" customWidth="1"/>
    <col min="4099" max="4099" width="8.140625" style="1" customWidth="1"/>
    <col min="4100" max="4100" width="23.85546875" style="1" customWidth="1"/>
    <col min="4101" max="4101" width="20.5703125" style="1" customWidth="1"/>
    <col min="4102" max="4102" width="24.28515625" style="1" customWidth="1"/>
    <col min="4103" max="4103" width="23" style="1" customWidth="1"/>
    <col min="4104" max="4104" width="21.7109375" style="1" customWidth="1"/>
    <col min="4105" max="4105" width="29.42578125" style="1" customWidth="1"/>
    <col min="4106" max="4106" width="16.5703125" style="1" customWidth="1"/>
    <col min="4107" max="4107" width="22.5703125" style="1" customWidth="1"/>
    <col min="4108" max="4108" width="26" style="1" customWidth="1"/>
    <col min="4109" max="4109" width="23.5703125" style="1" customWidth="1"/>
    <col min="4110" max="4110" width="29.7109375" style="1" customWidth="1"/>
    <col min="4111" max="4111" width="28.28515625" style="1" customWidth="1"/>
    <col min="4112" max="4112" width="20.28515625" style="1" customWidth="1"/>
    <col min="4113" max="4113" width="17.85546875" style="1" customWidth="1"/>
    <col min="4114" max="4114" width="15" style="1" customWidth="1"/>
    <col min="4115" max="4115" width="15.85546875" style="1" customWidth="1"/>
    <col min="4116" max="4116" width="19.5703125" style="1" customWidth="1"/>
    <col min="4117" max="4117" width="24.28515625" style="1" customWidth="1"/>
    <col min="4118" max="4118" width="19.28515625" style="1" customWidth="1"/>
    <col min="4119" max="4119" width="18" style="1" customWidth="1"/>
    <col min="4120" max="4120" width="25.42578125" style="1" customWidth="1"/>
    <col min="4121" max="4121" width="25.7109375" style="1" customWidth="1"/>
    <col min="4122" max="4124" width="11.85546875" style="1" customWidth="1"/>
    <col min="4125" max="4125" width="17.85546875" style="1" customWidth="1"/>
    <col min="4126" max="4126" width="11.85546875" style="1" customWidth="1"/>
    <col min="4127" max="4127" width="26.140625" style="1" customWidth="1"/>
    <col min="4128" max="4128" width="21.42578125" style="1" customWidth="1"/>
    <col min="4129" max="4129" width="32.140625" style="1" customWidth="1"/>
    <col min="4130" max="4130" width="22" style="1" customWidth="1"/>
    <col min="4131" max="4131" width="11.85546875" style="1" customWidth="1"/>
    <col min="4132" max="4132" width="29.85546875" style="1" customWidth="1"/>
    <col min="4133" max="4133" width="25" style="1" customWidth="1"/>
    <col min="4134" max="4134" width="35.7109375" style="1" customWidth="1"/>
    <col min="4135" max="4135" width="25.5703125" style="1" customWidth="1"/>
    <col min="4136" max="4136" width="15.5703125" style="1" customWidth="1"/>
    <col min="4137" max="4137" width="26.42578125" style="1" customWidth="1"/>
    <col min="4138" max="4138" width="16.28515625" style="1" customWidth="1"/>
    <col min="4139" max="4352" width="11.42578125" style="1"/>
    <col min="4353" max="4353" width="2.7109375" style="1" customWidth="1"/>
    <col min="4354" max="4354" width="13" style="1" customWidth="1"/>
    <col min="4355" max="4355" width="8.140625" style="1" customWidth="1"/>
    <col min="4356" max="4356" width="23.85546875" style="1" customWidth="1"/>
    <col min="4357" max="4357" width="20.5703125" style="1" customWidth="1"/>
    <col min="4358" max="4358" width="24.28515625" style="1" customWidth="1"/>
    <col min="4359" max="4359" width="23" style="1" customWidth="1"/>
    <col min="4360" max="4360" width="21.7109375" style="1" customWidth="1"/>
    <col min="4361" max="4361" width="29.42578125" style="1" customWidth="1"/>
    <col min="4362" max="4362" width="16.5703125" style="1" customWidth="1"/>
    <col min="4363" max="4363" width="22.5703125" style="1" customWidth="1"/>
    <col min="4364" max="4364" width="26" style="1" customWidth="1"/>
    <col min="4365" max="4365" width="23.5703125" style="1" customWidth="1"/>
    <col min="4366" max="4366" width="29.7109375" style="1" customWidth="1"/>
    <col min="4367" max="4367" width="28.28515625" style="1" customWidth="1"/>
    <col min="4368" max="4368" width="20.28515625" style="1" customWidth="1"/>
    <col min="4369" max="4369" width="17.85546875" style="1" customWidth="1"/>
    <col min="4370" max="4370" width="15" style="1" customWidth="1"/>
    <col min="4371" max="4371" width="15.85546875" style="1" customWidth="1"/>
    <col min="4372" max="4372" width="19.5703125" style="1" customWidth="1"/>
    <col min="4373" max="4373" width="24.28515625" style="1" customWidth="1"/>
    <col min="4374" max="4374" width="19.28515625" style="1" customWidth="1"/>
    <col min="4375" max="4375" width="18" style="1" customWidth="1"/>
    <col min="4376" max="4376" width="25.42578125" style="1" customWidth="1"/>
    <col min="4377" max="4377" width="25.7109375" style="1" customWidth="1"/>
    <col min="4378" max="4380" width="11.85546875" style="1" customWidth="1"/>
    <col min="4381" max="4381" width="17.85546875" style="1" customWidth="1"/>
    <col min="4382" max="4382" width="11.85546875" style="1" customWidth="1"/>
    <col min="4383" max="4383" width="26.140625" style="1" customWidth="1"/>
    <col min="4384" max="4384" width="21.42578125" style="1" customWidth="1"/>
    <col min="4385" max="4385" width="32.140625" style="1" customWidth="1"/>
    <col min="4386" max="4386" width="22" style="1" customWidth="1"/>
    <col min="4387" max="4387" width="11.85546875" style="1" customWidth="1"/>
    <col min="4388" max="4388" width="29.85546875" style="1" customWidth="1"/>
    <col min="4389" max="4389" width="25" style="1" customWidth="1"/>
    <col min="4390" max="4390" width="35.7109375" style="1" customWidth="1"/>
    <col min="4391" max="4391" width="25.5703125" style="1" customWidth="1"/>
    <col min="4392" max="4392" width="15.5703125" style="1" customWidth="1"/>
    <col min="4393" max="4393" width="26.42578125" style="1" customWidth="1"/>
    <col min="4394" max="4394" width="16.28515625" style="1" customWidth="1"/>
    <col min="4395" max="4608" width="11.42578125" style="1"/>
    <col min="4609" max="4609" width="2.7109375" style="1" customWidth="1"/>
    <col min="4610" max="4610" width="13" style="1" customWidth="1"/>
    <col min="4611" max="4611" width="8.140625" style="1" customWidth="1"/>
    <col min="4612" max="4612" width="23.85546875" style="1" customWidth="1"/>
    <col min="4613" max="4613" width="20.5703125" style="1" customWidth="1"/>
    <col min="4614" max="4614" width="24.28515625" style="1" customWidth="1"/>
    <col min="4615" max="4615" width="23" style="1" customWidth="1"/>
    <col min="4616" max="4616" width="21.7109375" style="1" customWidth="1"/>
    <col min="4617" max="4617" width="29.42578125" style="1" customWidth="1"/>
    <col min="4618" max="4618" width="16.5703125" style="1" customWidth="1"/>
    <col min="4619" max="4619" width="22.5703125" style="1" customWidth="1"/>
    <col min="4620" max="4620" width="26" style="1" customWidth="1"/>
    <col min="4621" max="4621" width="23.5703125" style="1" customWidth="1"/>
    <col min="4622" max="4622" width="29.7109375" style="1" customWidth="1"/>
    <col min="4623" max="4623" width="28.28515625" style="1" customWidth="1"/>
    <col min="4624" max="4624" width="20.28515625" style="1" customWidth="1"/>
    <col min="4625" max="4625" width="17.85546875" style="1" customWidth="1"/>
    <col min="4626" max="4626" width="15" style="1" customWidth="1"/>
    <col min="4627" max="4627" width="15.85546875" style="1" customWidth="1"/>
    <col min="4628" max="4628" width="19.5703125" style="1" customWidth="1"/>
    <col min="4629" max="4629" width="24.28515625" style="1" customWidth="1"/>
    <col min="4630" max="4630" width="19.28515625" style="1" customWidth="1"/>
    <col min="4631" max="4631" width="18" style="1" customWidth="1"/>
    <col min="4632" max="4632" width="25.42578125" style="1" customWidth="1"/>
    <col min="4633" max="4633" width="25.7109375" style="1" customWidth="1"/>
    <col min="4634" max="4636" width="11.85546875" style="1" customWidth="1"/>
    <col min="4637" max="4637" width="17.85546875" style="1" customWidth="1"/>
    <col min="4638" max="4638" width="11.85546875" style="1" customWidth="1"/>
    <col min="4639" max="4639" width="26.140625" style="1" customWidth="1"/>
    <col min="4640" max="4640" width="21.42578125" style="1" customWidth="1"/>
    <col min="4641" max="4641" width="32.140625" style="1" customWidth="1"/>
    <col min="4642" max="4642" width="22" style="1" customWidth="1"/>
    <col min="4643" max="4643" width="11.85546875" style="1" customWidth="1"/>
    <col min="4644" max="4644" width="29.85546875" style="1" customWidth="1"/>
    <col min="4645" max="4645" width="25" style="1" customWidth="1"/>
    <col min="4646" max="4646" width="35.7109375" style="1" customWidth="1"/>
    <col min="4647" max="4647" width="25.5703125" style="1" customWidth="1"/>
    <col min="4648" max="4648" width="15.5703125" style="1" customWidth="1"/>
    <col min="4649" max="4649" width="26.42578125" style="1" customWidth="1"/>
    <col min="4650" max="4650" width="16.28515625" style="1" customWidth="1"/>
    <col min="4651" max="4864" width="11.42578125" style="1"/>
    <col min="4865" max="4865" width="2.7109375" style="1" customWidth="1"/>
    <col min="4866" max="4866" width="13" style="1" customWidth="1"/>
    <col min="4867" max="4867" width="8.140625" style="1" customWidth="1"/>
    <col min="4868" max="4868" width="23.85546875" style="1" customWidth="1"/>
    <col min="4869" max="4869" width="20.5703125" style="1" customWidth="1"/>
    <col min="4870" max="4870" width="24.28515625" style="1" customWidth="1"/>
    <col min="4871" max="4871" width="23" style="1" customWidth="1"/>
    <col min="4872" max="4872" width="21.7109375" style="1" customWidth="1"/>
    <col min="4873" max="4873" width="29.42578125" style="1" customWidth="1"/>
    <col min="4874" max="4874" width="16.5703125" style="1" customWidth="1"/>
    <col min="4875" max="4875" width="22.5703125" style="1" customWidth="1"/>
    <col min="4876" max="4876" width="26" style="1" customWidth="1"/>
    <col min="4877" max="4877" width="23.5703125" style="1" customWidth="1"/>
    <col min="4878" max="4878" width="29.7109375" style="1" customWidth="1"/>
    <col min="4879" max="4879" width="28.28515625" style="1" customWidth="1"/>
    <col min="4880" max="4880" width="20.28515625" style="1" customWidth="1"/>
    <col min="4881" max="4881" width="17.85546875" style="1" customWidth="1"/>
    <col min="4882" max="4882" width="15" style="1" customWidth="1"/>
    <col min="4883" max="4883" width="15.85546875" style="1" customWidth="1"/>
    <col min="4884" max="4884" width="19.5703125" style="1" customWidth="1"/>
    <col min="4885" max="4885" width="24.28515625" style="1" customWidth="1"/>
    <col min="4886" max="4886" width="19.28515625" style="1" customWidth="1"/>
    <col min="4887" max="4887" width="18" style="1" customWidth="1"/>
    <col min="4888" max="4888" width="25.42578125" style="1" customWidth="1"/>
    <col min="4889" max="4889" width="25.7109375" style="1" customWidth="1"/>
    <col min="4890" max="4892" width="11.85546875" style="1" customWidth="1"/>
    <col min="4893" max="4893" width="17.85546875" style="1" customWidth="1"/>
    <col min="4894" max="4894" width="11.85546875" style="1" customWidth="1"/>
    <col min="4895" max="4895" width="26.140625" style="1" customWidth="1"/>
    <col min="4896" max="4896" width="21.42578125" style="1" customWidth="1"/>
    <col min="4897" max="4897" width="32.140625" style="1" customWidth="1"/>
    <col min="4898" max="4898" width="22" style="1" customWidth="1"/>
    <col min="4899" max="4899" width="11.85546875" style="1" customWidth="1"/>
    <col min="4900" max="4900" width="29.85546875" style="1" customWidth="1"/>
    <col min="4901" max="4901" width="25" style="1" customWidth="1"/>
    <col min="4902" max="4902" width="35.7109375" style="1" customWidth="1"/>
    <col min="4903" max="4903" width="25.5703125" style="1" customWidth="1"/>
    <col min="4904" max="4904" width="15.5703125" style="1" customWidth="1"/>
    <col min="4905" max="4905" width="26.42578125" style="1" customWidth="1"/>
    <col min="4906" max="4906" width="16.28515625" style="1" customWidth="1"/>
    <col min="4907" max="5120" width="11.42578125" style="1"/>
    <col min="5121" max="5121" width="2.7109375" style="1" customWidth="1"/>
    <col min="5122" max="5122" width="13" style="1" customWidth="1"/>
    <col min="5123" max="5123" width="8.140625" style="1" customWidth="1"/>
    <col min="5124" max="5124" width="23.85546875" style="1" customWidth="1"/>
    <col min="5125" max="5125" width="20.5703125" style="1" customWidth="1"/>
    <col min="5126" max="5126" width="24.28515625" style="1" customWidth="1"/>
    <col min="5127" max="5127" width="23" style="1" customWidth="1"/>
    <col min="5128" max="5128" width="21.7109375" style="1" customWidth="1"/>
    <col min="5129" max="5129" width="29.42578125" style="1" customWidth="1"/>
    <col min="5130" max="5130" width="16.5703125" style="1" customWidth="1"/>
    <col min="5131" max="5131" width="22.5703125" style="1" customWidth="1"/>
    <col min="5132" max="5132" width="26" style="1" customWidth="1"/>
    <col min="5133" max="5133" width="23.5703125" style="1" customWidth="1"/>
    <col min="5134" max="5134" width="29.7109375" style="1" customWidth="1"/>
    <col min="5135" max="5135" width="28.28515625" style="1" customWidth="1"/>
    <col min="5136" max="5136" width="20.28515625" style="1" customWidth="1"/>
    <col min="5137" max="5137" width="17.85546875" style="1" customWidth="1"/>
    <col min="5138" max="5138" width="15" style="1" customWidth="1"/>
    <col min="5139" max="5139" width="15.85546875" style="1" customWidth="1"/>
    <col min="5140" max="5140" width="19.5703125" style="1" customWidth="1"/>
    <col min="5141" max="5141" width="24.28515625" style="1" customWidth="1"/>
    <col min="5142" max="5142" width="19.28515625" style="1" customWidth="1"/>
    <col min="5143" max="5143" width="18" style="1" customWidth="1"/>
    <col min="5144" max="5144" width="25.42578125" style="1" customWidth="1"/>
    <col min="5145" max="5145" width="25.7109375" style="1" customWidth="1"/>
    <col min="5146" max="5148" width="11.85546875" style="1" customWidth="1"/>
    <col min="5149" max="5149" width="17.85546875" style="1" customWidth="1"/>
    <col min="5150" max="5150" width="11.85546875" style="1" customWidth="1"/>
    <col min="5151" max="5151" width="26.140625" style="1" customWidth="1"/>
    <col min="5152" max="5152" width="21.42578125" style="1" customWidth="1"/>
    <col min="5153" max="5153" width="32.140625" style="1" customWidth="1"/>
    <col min="5154" max="5154" width="22" style="1" customWidth="1"/>
    <col min="5155" max="5155" width="11.85546875" style="1" customWidth="1"/>
    <col min="5156" max="5156" width="29.85546875" style="1" customWidth="1"/>
    <col min="5157" max="5157" width="25" style="1" customWidth="1"/>
    <col min="5158" max="5158" width="35.7109375" style="1" customWidth="1"/>
    <col min="5159" max="5159" width="25.5703125" style="1" customWidth="1"/>
    <col min="5160" max="5160" width="15.5703125" style="1" customWidth="1"/>
    <col min="5161" max="5161" width="26.42578125" style="1" customWidth="1"/>
    <col min="5162" max="5162" width="16.28515625" style="1" customWidth="1"/>
    <col min="5163" max="5376" width="11.42578125" style="1"/>
    <col min="5377" max="5377" width="2.7109375" style="1" customWidth="1"/>
    <col min="5378" max="5378" width="13" style="1" customWidth="1"/>
    <col min="5379" max="5379" width="8.140625" style="1" customWidth="1"/>
    <col min="5380" max="5380" width="23.85546875" style="1" customWidth="1"/>
    <col min="5381" max="5381" width="20.5703125" style="1" customWidth="1"/>
    <col min="5382" max="5382" width="24.28515625" style="1" customWidth="1"/>
    <col min="5383" max="5383" width="23" style="1" customWidth="1"/>
    <col min="5384" max="5384" width="21.7109375" style="1" customWidth="1"/>
    <col min="5385" max="5385" width="29.42578125" style="1" customWidth="1"/>
    <col min="5386" max="5386" width="16.5703125" style="1" customWidth="1"/>
    <col min="5387" max="5387" width="22.5703125" style="1" customWidth="1"/>
    <col min="5388" max="5388" width="26" style="1" customWidth="1"/>
    <col min="5389" max="5389" width="23.5703125" style="1" customWidth="1"/>
    <col min="5390" max="5390" width="29.7109375" style="1" customWidth="1"/>
    <col min="5391" max="5391" width="28.28515625" style="1" customWidth="1"/>
    <col min="5392" max="5392" width="20.28515625" style="1" customWidth="1"/>
    <col min="5393" max="5393" width="17.85546875" style="1" customWidth="1"/>
    <col min="5394" max="5394" width="15" style="1" customWidth="1"/>
    <col min="5395" max="5395" width="15.85546875" style="1" customWidth="1"/>
    <col min="5396" max="5396" width="19.5703125" style="1" customWidth="1"/>
    <col min="5397" max="5397" width="24.28515625" style="1" customWidth="1"/>
    <col min="5398" max="5398" width="19.28515625" style="1" customWidth="1"/>
    <col min="5399" max="5399" width="18" style="1" customWidth="1"/>
    <col min="5400" max="5400" width="25.42578125" style="1" customWidth="1"/>
    <col min="5401" max="5401" width="25.7109375" style="1" customWidth="1"/>
    <col min="5402" max="5404" width="11.85546875" style="1" customWidth="1"/>
    <col min="5405" max="5405" width="17.85546875" style="1" customWidth="1"/>
    <col min="5406" max="5406" width="11.85546875" style="1" customWidth="1"/>
    <col min="5407" max="5407" width="26.140625" style="1" customWidth="1"/>
    <col min="5408" max="5408" width="21.42578125" style="1" customWidth="1"/>
    <col min="5409" max="5409" width="32.140625" style="1" customWidth="1"/>
    <col min="5410" max="5410" width="22" style="1" customWidth="1"/>
    <col min="5411" max="5411" width="11.85546875" style="1" customWidth="1"/>
    <col min="5412" max="5412" width="29.85546875" style="1" customWidth="1"/>
    <col min="5413" max="5413" width="25" style="1" customWidth="1"/>
    <col min="5414" max="5414" width="35.7109375" style="1" customWidth="1"/>
    <col min="5415" max="5415" width="25.5703125" style="1" customWidth="1"/>
    <col min="5416" max="5416" width="15.5703125" style="1" customWidth="1"/>
    <col min="5417" max="5417" width="26.42578125" style="1" customWidth="1"/>
    <col min="5418" max="5418" width="16.28515625" style="1" customWidth="1"/>
    <col min="5419" max="5632" width="11.42578125" style="1"/>
    <col min="5633" max="5633" width="2.7109375" style="1" customWidth="1"/>
    <col min="5634" max="5634" width="13" style="1" customWidth="1"/>
    <col min="5635" max="5635" width="8.140625" style="1" customWidth="1"/>
    <col min="5636" max="5636" width="23.85546875" style="1" customWidth="1"/>
    <col min="5637" max="5637" width="20.5703125" style="1" customWidth="1"/>
    <col min="5638" max="5638" width="24.28515625" style="1" customWidth="1"/>
    <col min="5639" max="5639" width="23" style="1" customWidth="1"/>
    <col min="5640" max="5640" width="21.7109375" style="1" customWidth="1"/>
    <col min="5641" max="5641" width="29.42578125" style="1" customWidth="1"/>
    <col min="5642" max="5642" width="16.5703125" style="1" customWidth="1"/>
    <col min="5643" max="5643" width="22.5703125" style="1" customWidth="1"/>
    <col min="5644" max="5644" width="26" style="1" customWidth="1"/>
    <col min="5645" max="5645" width="23.5703125" style="1" customWidth="1"/>
    <col min="5646" max="5646" width="29.7109375" style="1" customWidth="1"/>
    <col min="5647" max="5647" width="28.28515625" style="1" customWidth="1"/>
    <col min="5648" max="5648" width="20.28515625" style="1" customWidth="1"/>
    <col min="5649" max="5649" width="17.85546875" style="1" customWidth="1"/>
    <col min="5650" max="5650" width="15" style="1" customWidth="1"/>
    <col min="5651" max="5651" width="15.85546875" style="1" customWidth="1"/>
    <col min="5652" max="5652" width="19.5703125" style="1" customWidth="1"/>
    <col min="5653" max="5653" width="24.28515625" style="1" customWidth="1"/>
    <col min="5654" max="5654" width="19.28515625" style="1" customWidth="1"/>
    <col min="5655" max="5655" width="18" style="1" customWidth="1"/>
    <col min="5656" max="5656" width="25.42578125" style="1" customWidth="1"/>
    <col min="5657" max="5657" width="25.7109375" style="1" customWidth="1"/>
    <col min="5658" max="5660" width="11.85546875" style="1" customWidth="1"/>
    <col min="5661" max="5661" width="17.85546875" style="1" customWidth="1"/>
    <col min="5662" max="5662" width="11.85546875" style="1" customWidth="1"/>
    <col min="5663" max="5663" width="26.140625" style="1" customWidth="1"/>
    <col min="5664" max="5664" width="21.42578125" style="1" customWidth="1"/>
    <col min="5665" max="5665" width="32.140625" style="1" customWidth="1"/>
    <col min="5666" max="5666" width="22" style="1" customWidth="1"/>
    <col min="5667" max="5667" width="11.85546875" style="1" customWidth="1"/>
    <col min="5668" max="5668" width="29.85546875" style="1" customWidth="1"/>
    <col min="5669" max="5669" width="25" style="1" customWidth="1"/>
    <col min="5670" max="5670" width="35.7109375" style="1" customWidth="1"/>
    <col min="5671" max="5671" width="25.5703125" style="1" customWidth="1"/>
    <col min="5672" max="5672" width="15.5703125" style="1" customWidth="1"/>
    <col min="5673" max="5673" width="26.42578125" style="1" customWidth="1"/>
    <col min="5674" max="5674" width="16.28515625" style="1" customWidth="1"/>
    <col min="5675" max="5888" width="11.42578125" style="1"/>
    <col min="5889" max="5889" width="2.7109375" style="1" customWidth="1"/>
    <col min="5890" max="5890" width="13" style="1" customWidth="1"/>
    <col min="5891" max="5891" width="8.140625" style="1" customWidth="1"/>
    <col min="5892" max="5892" width="23.85546875" style="1" customWidth="1"/>
    <col min="5893" max="5893" width="20.5703125" style="1" customWidth="1"/>
    <col min="5894" max="5894" width="24.28515625" style="1" customWidth="1"/>
    <col min="5895" max="5895" width="23" style="1" customWidth="1"/>
    <col min="5896" max="5896" width="21.7109375" style="1" customWidth="1"/>
    <col min="5897" max="5897" width="29.42578125" style="1" customWidth="1"/>
    <col min="5898" max="5898" width="16.5703125" style="1" customWidth="1"/>
    <col min="5899" max="5899" width="22.5703125" style="1" customWidth="1"/>
    <col min="5900" max="5900" width="26" style="1" customWidth="1"/>
    <col min="5901" max="5901" width="23.5703125" style="1" customWidth="1"/>
    <col min="5902" max="5902" width="29.7109375" style="1" customWidth="1"/>
    <col min="5903" max="5903" width="28.28515625" style="1" customWidth="1"/>
    <col min="5904" max="5904" width="20.28515625" style="1" customWidth="1"/>
    <col min="5905" max="5905" width="17.85546875" style="1" customWidth="1"/>
    <col min="5906" max="5906" width="15" style="1" customWidth="1"/>
    <col min="5907" max="5907" width="15.85546875" style="1" customWidth="1"/>
    <col min="5908" max="5908" width="19.5703125" style="1" customWidth="1"/>
    <col min="5909" max="5909" width="24.28515625" style="1" customWidth="1"/>
    <col min="5910" max="5910" width="19.28515625" style="1" customWidth="1"/>
    <col min="5911" max="5911" width="18" style="1" customWidth="1"/>
    <col min="5912" max="5912" width="25.42578125" style="1" customWidth="1"/>
    <col min="5913" max="5913" width="25.7109375" style="1" customWidth="1"/>
    <col min="5914" max="5916" width="11.85546875" style="1" customWidth="1"/>
    <col min="5917" max="5917" width="17.85546875" style="1" customWidth="1"/>
    <col min="5918" max="5918" width="11.85546875" style="1" customWidth="1"/>
    <col min="5919" max="5919" width="26.140625" style="1" customWidth="1"/>
    <col min="5920" max="5920" width="21.42578125" style="1" customWidth="1"/>
    <col min="5921" max="5921" width="32.140625" style="1" customWidth="1"/>
    <col min="5922" max="5922" width="22" style="1" customWidth="1"/>
    <col min="5923" max="5923" width="11.85546875" style="1" customWidth="1"/>
    <col min="5924" max="5924" width="29.85546875" style="1" customWidth="1"/>
    <col min="5925" max="5925" width="25" style="1" customWidth="1"/>
    <col min="5926" max="5926" width="35.7109375" style="1" customWidth="1"/>
    <col min="5927" max="5927" width="25.5703125" style="1" customWidth="1"/>
    <col min="5928" max="5928" width="15.5703125" style="1" customWidth="1"/>
    <col min="5929" max="5929" width="26.42578125" style="1" customWidth="1"/>
    <col min="5930" max="5930" width="16.28515625" style="1" customWidth="1"/>
    <col min="5931" max="6144" width="11.42578125" style="1"/>
    <col min="6145" max="6145" width="2.7109375" style="1" customWidth="1"/>
    <col min="6146" max="6146" width="13" style="1" customWidth="1"/>
    <col min="6147" max="6147" width="8.140625" style="1" customWidth="1"/>
    <col min="6148" max="6148" width="23.85546875" style="1" customWidth="1"/>
    <col min="6149" max="6149" width="20.5703125" style="1" customWidth="1"/>
    <col min="6150" max="6150" width="24.28515625" style="1" customWidth="1"/>
    <col min="6151" max="6151" width="23" style="1" customWidth="1"/>
    <col min="6152" max="6152" width="21.7109375" style="1" customWidth="1"/>
    <col min="6153" max="6153" width="29.42578125" style="1" customWidth="1"/>
    <col min="6154" max="6154" width="16.5703125" style="1" customWidth="1"/>
    <col min="6155" max="6155" width="22.5703125" style="1" customWidth="1"/>
    <col min="6156" max="6156" width="26" style="1" customWidth="1"/>
    <col min="6157" max="6157" width="23.5703125" style="1" customWidth="1"/>
    <col min="6158" max="6158" width="29.7109375" style="1" customWidth="1"/>
    <col min="6159" max="6159" width="28.28515625" style="1" customWidth="1"/>
    <col min="6160" max="6160" width="20.28515625" style="1" customWidth="1"/>
    <col min="6161" max="6161" width="17.85546875" style="1" customWidth="1"/>
    <col min="6162" max="6162" width="15" style="1" customWidth="1"/>
    <col min="6163" max="6163" width="15.85546875" style="1" customWidth="1"/>
    <col min="6164" max="6164" width="19.5703125" style="1" customWidth="1"/>
    <col min="6165" max="6165" width="24.28515625" style="1" customWidth="1"/>
    <col min="6166" max="6166" width="19.28515625" style="1" customWidth="1"/>
    <col min="6167" max="6167" width="18" style="1" customWidth="1"/>
    <col min="6168" max="6168" width="25.42578125" style="1" customWidth="1"/>
    <col min="6169" max="6169" width="25.7109375" style="1" customWidth="1"/>
    <col min="6170" max="6172" width="11.85546875" style="1" customWidth="1"/>
    <col min="6173" max="6173" width="17.85546875" style="1" customWidth="1"/>
    <col min="6174" max="6174" width="11.85546875" style="1" customWidth="1"/>
    <col min="6175" max="6175" width="26.140625" style="1" customWidth="1"/>
    <col min="6176" max="6176" width="21.42578125" style="1" customWidth="1"/>
    <col min="6177" max="6177" width="32.140625" style="1" customWidth="1"/>
    <col min="6178" max="6178" width="22" style="1" customWidth="1"/>
    <col min="6179" max="6179" width="11.85546875" style="1" customWidth="1"/>
    <col min="6180" max="6180" width="29.85546875" style="1" customWidth="1"/>
    <col min="6181" max="6181" width="25" style="1" customWidth="1"/>
    <col min="6182" max="6182" width="35.7109375" style="1" customWidth="1"/>
    <col min="6183" max="6183" width="25.5703125" style="1" customWidth="1"/>
    <col min="6184" max="6184" width="15.5703125" style="1" customWidth="1"/>
    <col min="6185" max="6185" width="26.42578125" style="1" customWidth="1"/>
    <col min="6186" max="6186" width="16.28515625" style="1" customWidth="1"/>
    <col min="6187" max="6400" width="11.42578125" style="1"/>
    <col min="6401" max="6401" width="2.7109375" style="1" customWidth="1"/>
    <col min="6402" max="6402" width="13" style="1" customWidth="1"/>
    <col min="6403" max="6403" width="8.140625" style="1" customWidth="1"/>
    <col min="6404" max="6404" width="23.85546875" style="1" customWidth="1"/>
    <col min="6405" max="6405" width="20.5703125" style="1" customWidth="1"/>
    <col min="6406" max="6406" width="24.28515625" style="1" customWidth="1"/>
    <col min="6407" max="6407" width="23" style="1" customWidth="1"/>
    <col min="6408" max="6408" width="21.7109375" style="1" customWidth="1"/>
    <col min="6409" max="6409" width="29.42578125" style="1" customWidth="1"/>
    <col min="6410" max="6410" width="16.5703125" style="1" customWidth="1"/>
    <col min="6411" max="6411" width="22.5703125" style="1" customWidth="1"/>
    <col min="6412" max="6412" width="26" style="1" customWidth="1"/>
    <col min="6413" max="6413" width="23.5703125" style="1" customWidth="1"/>
    <col min="6414" max="6414" width="29.7109375" style="1" customWidth="1"/>
    <col min="6415" max="6415" width="28.28515625" style="1" customWidth="1"/>
    <col min="6416" max="6416" width="20.28515625" style="1" customWidth="1"/>
    <col min="6417" max="6417" width="17.85546875" style="1" customWidth="1"/>
    <col min="6418" max="6418" width="15" style="1" customWidth="1"/>
    <col min="6419" max="6419" width="15.85546875" style="1" customWidth="1"/>
    <col min="6420" max="6420" width="19.5703125" style="1" customWidth="1"/>
    <col min="6421" max="6421" width="24.28515625" style="1" customWidth="1"/>
    <col min="6422" max="6422" width="19.28515625" style="1" customWidth="1"/>
    <col min="6423" max="6423" width="18" style="1" customWidth="1"/>
    <col min="6424" max="6424" width="25.42578125" style="1" customWidth="1"/>
    <col min="6425" max="6425" width="25.7109375" style="1" customWidth="1"/>
    <col min="6426" max="6428" width="11.85546875" style="1" customWidth="1"/>
    <col min="6429" max="6429" width="17.85546875" style="1" customWidth="1"/>
    <col min="6430" max="6430" width="11.85546875" style="1" customWidth="1"/>
    <col min="6431" max="6431" width="26.140625" style="1" customWidth="1"/>
    <col min="6432" max="6432" width="21.42578125" style="1" customWidth="1"/>
    <col min="6433" max="6433" width="32.140625" style="1" customWidth="1"/>
    <col min="6434" max="6434" width="22" style="1" customWidth="1"/>
    <col min="6435" max="6435" width="11.85546875" style="1" customWidth="1"/>
    <col min="6436" max="6436" width="29.85546875" style="1" customWidth="1"/>
    <col min="6437" max="6437" width="25" style="1" customWidth="1"/>
    <col min="6438" max="6438" width="35.7109375" style="1" customWidth="1"/>
    <col min="6439" max="6439" width="25.5703125" style="1" customWidth="1"/>
    <col min="6440" max="6440" width="15.5703125" style="1" customWidth="1"/>
    <col min="6441" max="6441" width="26.42578125" style="1" customWidth="1"/>
    <col min="6442" max="6442" width="16.28515625" style="1" customWidth="1"/>
    <col min="6443" max="6656" width="11.42578125" style="1"/>
    <col min="6657" max="6657" width="2.7109375" style="1" customWidth="1"/>
    <col min="6658" max="6658" width="13" style="1" customWidth="1"/>
    <col min="6659" max="6659" width="8.140625" style="1" customWidth="1"/>
    <col min="6660" max="6660" width="23.85546875" style="1" customWidth="1"/>
    <col min="6661" max="6661" width="20.5703125" style="1" customWidth="1"/>
    <col min="6662" max="6662" width="24.28515625" style="1" customWidth="1"/>
    <col min="6663" max="6663" width="23" style="1" customWidth="1"/>
    <col min="6664" max="6664" width="21.7109375" style="1" customWidth="1"/>
    <col min="6665" max="6665" width="29.42578125" style="1" customWidth="1"/>
    <col min="6666" max="6666" width="16.5703125" style="1" customWidth="1"/>
    <col min="6667" max="6667" width="22.5703125" style="1" customWidth="1"/>
    <col min="6668" max="6668" width="26" style="1" customWidth="1"/>
    <col min="6669" max="6669" width="23.5703125" style="1" customWidth="1"/>
    <col min="6670" max="6670" width="29.7109375" style="1" customWidth="1"/>
    <col min="6671" max="6671" width="28.28515625" style="1" customWidth="1"/>
    <col min="6672" max="6672" width="20.28515625" style="1" customWidth="1"/>
    <col min="6673" max="6673" width="17.85546875" style="1" customWidth="1"/>
    <col min="6674" max="6674" width="15" style="1" customWidth="1"/>
    <col min="6675" max="6675" width="15.85546875" style="1" customWidth="1"/>
    <col min="6676" max="6676" width="19.5703125" style="1" customWidth="1"/>
    <col min="6677" max="6677" width="24.28515625" style="1" customWidth="1"/>
    <col min="6678" max="6678" width="19.28515625" style="1" customWidth="1"/>
    <col min="6679" max="6679" width="18" style="1" customWidth="1"/>
    <col min="6680" max="6680" width="25.42578125" style="1" customWidth="1"/>
    <col min="6681" max="6681" width="25.7109375" style="1" customWidth="1"/>
    <col min="6682" max="6684" width="11.85546875" style="1" customWidth="1"/>
    <col min="6685" max="6685" width="17.85546875" style="1" customWidth="1"/>
    <col min="6686" max="6686" width="11.85546875" style="1" customWidth="1"/>
    <col min="6687" max="6687" width="26.140625" style="1" customWidth="1"/>
    <col min="6688" max="6688" width="21.42578125" style="1" customWidth="1"/>
    <col min="6689" max="6689" width="32.140625" style="1" customWidth="1"/>
    <col min="6690" max="6690" width="22" style="1" customWidth="1"/>
    <col min="6691" max="6691" width="11.85546875" style="1" customWidth="1"/>
    <col min="6692" max="6692" width="29.85546875" style="1" customWidth="1"/>
    <col min="6693" max="6693" width="25" style="1" customWidth="1"/>
    <col min="6694" max="6694" width="35.7109375" style="1" customWidth="1"/>
    <col min="6695" max="6695" width="25.5703125" style="1" customWidth="1"/>
    <col min="6696" max="6696" width="15.5703125" style="1" customWidth="1"/>
    <col min="6697" max="6697" width="26.42578125" style="1" customWidth="1"/>
    <col min="6698" max="6698" width="16.28515625" style="1" customWidth="1"/>
    <col min="6699" max="6912" width="11.42578125" style="1"/>
    <col min="6913" max="6913" width="2.7109375" style="1" customWidth="1"/>
    <col min="6914" max="6914" width="13" style="1" customWidth="1"/>
    <col min="6915" max="6915" width="8.140625" style="1" customWidth="1"/>
    <col min="6916" max="6916" width="23.85546875" style="1" customWidth="1"/>
    <col min="6917" max="6917" width="20.5703125" style="1" customWidth="1"/>
    <col min="6918" max="6918" width="24.28515625" style="1" customWidth="1"/>
    <col min="6919" max="6919" width="23" style="1" customWidth="1"/>
    <col min="6920" max="6920" width="21.7109375" style="1" customWidth="1"/>
    <col min="6921" max="6921" width="29.42578125" style="1" customWidth="1"/>
    <col min="6922" max="6922" width="16.5703125" style="1" customWidth="1"/>
    <col min="6923" max="6923" width="22.5703125" style="1" customWidth="1"/>
    <col min="6924" max="6924" width="26" style="1" customWidth="1"/>
    <col min="6925" max="6925" width="23.5703125" style="1" customWidth="1"/>
    <col min="6926" max="6926" width="29.7109375" style="1" customWidth="1"/>
    <col min="6927" max="6927" width="28.28515625" style="1" customWidth="1"/>
    <col min="6928" max="6928" width="20.28515625" style="1" customWidth="1"/>
    <col min="6929" max="6929" width="17.85546875" style="1" customWidth="1"/>
    <col min="6930" max="6930" width="15" style="1" customWidth="1"/>
    <col min="6931" max="6931" width="15.85546875" style="1" customWidth="1"/>
    <col min="6932" max="6932" width="19.5703125" style="1" customWidth="1"/>
    <col min="6933" max="6933" width="24.28515625" style="1" customWidth="1"/>
    <col min="6934" max="6934" width="19.28515625" style="1" customWidth="1"/>
    <col min="6935" max="6935" width="18" style="1" customWidth="1"/>
    <col min="6936" max="6936" width="25.42578125" style="1" customWidth="1"/>
    <col min="6937" max="6937" width="25.7109375" style="1" customWidth="1"/>
    <col min="6938" max="6940" width="11.85546875" style="1" customWidth="1"/>
    <col min="6941" max="6941" width="17.85546875" style="1" customWidth="1"/>
    <col min="6942" max="6942" width="11.85546875" style="1" customWidth="1"/>
    <col min="6943" max="6943" width="26.140625" style="1" customWidth="1"/>
    <col min="6944" max="6944" width="21.42578125" style="1" customWidth="1"/>
    <col min="6945" max="6945" width="32.140625" style="1" customWidth="1"/>
    <col min="6946" max="6946" width="22" style="1" customWidth="1"/>
    <col min="6947" max="6947" width="11.85546875" style="1" customWidth="1"/>
    <col min="6948" max="6948" width="29.85546875" style="1" customWidth="1"/>
    <col min="6949" max="6949" width="25" style="1" customWidth="1"/>
    <col min="6950" max="6950" width="35.7109375" style="1" customWidth="1"/>
    <col min="6951" max="6951" width="25.5703125" style="1" customWidth="1"/>
    <col min="6952" max="6952" width="15.5703125" style="1" customWidth="1"/>
    <col min="6953" max="6953" width="26.42578125" style="1" customWidth="1"/>
    <col min="6954" max="6954" width="16.28515625" style="1" customWidth="1"/>
    <col min="6955" max="7168" width="11.42578125" style="1"/>
    <col min="7169" max="7169" width="2.7109375" style="1" customWidth="1"/>
    <col min="7170" max="7170" width="13" style="1" customWidth="1"/>
    <col min="7171" max="7171" width="8.140625" style="1" customWidth="1"/>
    <col min="7172" max="7172" width="23.85546875" style="1" customWidth="1"/>
    <col min="7173" max="7173" width="20.5703125" style="1" customWidth="1"/>
    <col min="7174" max="7174" width="24.28515625" style="1" customWidth="1"/>
    <col min="7175" max="7175" width="23" style="1" customWidth="1"/>
    <col min="7176" max="7176" width="21.7109375" style="1" customWidth="1"/>
    <col min="7177" max="7177" width="29.42578125" style="1" customWidth="1"/>
    <col min="7178" max="7178" width="16.5703125" style="1" customWidth="1"/>
    <col min="7179" max="7179" width="22.5703125" style="1" customWidth="1"/>
    <col min="7180" max="7180" width="26" style="1" customWidth="1"/>
    <col min="7181" max="7181" width="23.5703125" style="1" customWidth="1"/>
    <col min="7182" max="7182" width="29.7109375" style="1" customWidth="1"/>
    <col min="7183" max="7183" width="28.28515625" style="1" customWidth="1"/>
    <col min="7184" max="7184" width="20.28515625" style="1" customWidth="1"/>
    <col min="7185" max="7185" width="17.85546875" style="1" customWidth="1"/>
    <col min="7186" max="7186" width="15" style="1" customWidth="1"/>
    <col min="7187" max="7187" width="15.85546875" style="1" customWidth="1"/>
    <col min="7188" max="7188" width="19.5703125" style="1" customWidth="1"/>
    <col min="7189" max="7189" width="24.28515625" style="1" customWidth="1"/>
    <col min="7190" max="7190" width="19.28515625" style="1" customWidth="1"/>
    <col min="7191" max="7191" width="18" style="1" customWidth="1"/>
    <col min="7192" max="7192" width="25.42578125" style="1" customWidth="1"/>
    <col min="7193" max="7193" width="25.7109375" style="1" customWidth="1"/>
    <col min="7194" max="7196" width="11.85546875" style="1" customWidth="1"/>
    <col min="7197" max="7197" width="17.85546875" style="1" customWidth="1"/>
    <col min="7198" max="7198" width="11.85546875" style="1" customWidth="1"/>
    <col min="7199" max="7199" width="26.140625" style="1" customWidth="1"/>
    <col min="7200" max="7200" width="21.42578125" style="1" customWidth="1"/>
    <col min="7201" max="7201" width="32.140625" style="1" customWidth="1"/>
    <col min="7202" max="7202" width="22" style="1" customWidth="1"/>
    <col min="7203" max="7203" width="11.85546875" style="1" customWidth="1"/>
    <col min="7204" max="7204" width="29.85546875" style="1" customWidth="1"/>
    <col min="7205" max="7205" width="25" style="1" customWidth="1"/>
    <col min="7206" max="7206" width="35.7109375" style="1" customWidth="1"/>
    <col min="7207" max="7207" width="25.5703125" style="1" customWidth="1"/>
    <col min="7208" max="7208" width="15.5703125" style="1" customWidth="1"/>
    <col min="7209" max="7209" width="26.42578125" style="1" customWidth="1"/>
    <col min="7210" max="7210" width="16.28515625" style="1" customWidth="1"/>
    <col min="7211" max="7424" width="11.42578125" style="1"/>
    <col min="7425" max="7425" width="2.7109375" style="1" customWidth="1"/>
    <col min="7426" max="7426" width="13" style="1" customWidth="1"/>
    <col min="7427" max="7427" width="8.140625" style="1" customWidth="1"/>
    <col min="7428" max="7428" width="23.85546875" style="1" customWidth="1"/>
    <col min="7429" max="7429" width="20.5703125" style="1" customWidth="1"/>
    <col min="7430" max="7430" width="24.28515625" style="1" customWidth="1"/>
    <col min="7431" max="7431" width="23" style="1" customWidth="1"/>
    <col min="7432" max="7432" width="21.7109375" style="1" customWidth="1"/>
    <col min="7433" max="7433" width="29.42578125" style="1" customWidth="1"/>
    <col min="7434" max="7434" width="16.5703125" style="1" customWidth="1"/>
    <col min="7435" max="7435" width="22.5703125" style="1" customWidth="1"/>
    <col min="7436" max="7436" width="26" style="1" customWidth="1"/>
    <col min="7437" max="7437" width="23.5703125" style="1" customWidth="1"/>
    <col min="7438" max="7438" width="29.7109375" style="1" customWidth="1"/>
    <col min="7439" max="7439" width="28.28515625" style="1" customWidth="1"/>
    <col min="7440" max="7440" width="20.28515625" style="1" customWidth="1"/>
    <col min="7441" max="7441" width="17.85546875" style="1" customWidth="1"/>
    <col min="7442" max="7442" width="15" style="1" customWidth="1"/>
    <col min="7443" max="7443" width="15.85546875" style="1" customWidth="1"/>
    <col min="7444" max="7444" width="19.5703125" style="1" customWidth="1"/>
    <col min="7445" max="7445" width="24.28515625" style="1" customWidth="1"/>
    <col min="7446" max="7446" width="19.28515625" style="1" customWidth="1"/>
    <col min="7447" max="7447" width="18" style="1" customWidth="1"/>
    <col min="7448" max="7448" width="25.42578125" style="1" customWidth="1"/>
    <col min="7449" max="7449" width="25.7109375" style="1" customWidth="1"/>
    <col min="7450" max="7452" width="11.85546875" style="1" customWidth="1"/>
    <col min="7453" max="7453" width="17.85546875" style="1" customWidth="1"/>
    <col min="7454" max="7454" width="11.85546875" style="1" customWidth="1"/>
    <col min="7455" max="7455" width="26.140625" style="1" customWidth="1"/>
    <col min="7456" max="7456" width="21.42578125" style="1" customWidth="1"/>
    <col min="7457" max="7457" width="32.140625" style="1" customWidth="1"/>
    <col min="7458" max="7458" width="22" style="1" customWidth="1"/>
    <col min="7459" max="7459" width="11.85546875" style="1" customWidth="1"/>
    <col min="7460" max="7460" width="29.85546875" style="1" customWidth="1"/>
    <col min="7461" max="7461" width="25" style="1" customWidth="1"/>
    <col min="7462" max="7462" width="35.7109375" style="1" customWidth="1"/>
    <col min="7463" max="7463" width="25.5703125" style="1" customWidth="1"/>
    <col min="7464" max="7464" width="15.5703125" style="1" customWidth="1"/>
    <col min="7465" max="7465" width="26.42578125" style="1" customWidth="1"/>
    <col min="7466" max="7466" width="16.28515625" style="1" customWidth="1"/>
    <col min="7467" max="7680" width="11.42578125" style="1"/>
    <col min="7681" max="7681" width="2.7109375" style="1" customWidth="1"/>
    <col min="7682" max="7682" width="13" style="1" customWidth="1"/>
    <col min="7683" max="7683" width="8.140625" style="1" customWidth="1"/>
    <col min="7684" max="7684" width="23.85546875" style="1" customWidth="1"/>
    <col min="7685" max="7685" width="20.5703125" style="1" customWidth="1"/>
    <col min="7686" max="7686" width="24.28515625" style="1" customWidth="1"/>
    <col min="7687" max="7687" width="23" style="1" customWidth="1"/>
    <col min="7688" max="7688" width="21.7109375" style="1" customWidth="1"/>
    <col min="7689" max="7689" width="29.42578125" style="1" customWidth="1"/>
    <col min="7690" max="7690" width="16.5703125" style="1" customWidth="1"/>
    <col min="7691" max="7691" width="22.5703125" style="1" customWidth="1"/>
    <col min="7692" max="7692" width="26" style="1" customWidth="1"/>
    <col min="7693" max="7693" width="23.5703125" style="1" customWidth="1"/>
    <col min="7694" max="7694" width="29.7109375" style="1" customWidth="1"/>
    <col min="7695" max="7695" width="28.28515625" style="1" customWidth="1"/>
    <col min="7696" max="7696" width="20.28515625" style="1" customWidth="1"/>
    <col min="7697" max="7697" width="17.85546875" style="1" customWidth="1"/>
    <col min="7698" max="7698" width="15" style="1" customWidth="1"/>
    <col min="7699" max="7699" width="15.85546875" style="1" customWidth="1"/>
    <col min="7700" max="7700" width="19.5703125" style="1" customWidth="1"/>
    <col min="7701" max="7701" width="24.28515625" style="1" customWidth="1"/>
    <col min="7702" max="7702" width="19.28515625" style="1" customWidth="1"/>
    <col min="7703" max="7703" width="18" style="1" customWidth="1"/>
    <col min="7704" max="7704" width="25.42578125" style="1" customWidth="1"/>
    <col min="7705" max="7705" width="25.7109375" style="1" customWidth="1"/>
    <col min="7706" max="7708" width="11.85546875" style="1" customWidth="1"/>
    <col min="7709" max="7709" width="17.85546875" style="1" customWidth="1"/>
    <col min="7710" max="7710" width="11.85546875" style="1" customWidth="1"/>
    <col min="7711" max="7711" width="26.140625" style="1" customWidth="1"/>
    <col min="7712" max="7712" width="21.42578125" style="1" customWidth="1"/>
    <col min="7713" max="7713" width="32.140625" style="1" customWidth="1"/>
    <col min="7714" max="7714" width="22" style="1" customWidth="1"/>
    <col min="7715" max="7715" width="11.85546875" style="1" customWidth="1"/>
    <col min="7716" max="7716" width="29.85546875" style="1" customWidth="1"/>
    <col min="7717" max="7717" width="25" style="1" customWidth="1"/>
    <col min="7718" max="7718" width="35.7109375" style="1" customWidth="1"/>
    <col min="7719" max="7719" width="25.5703125" style="1" customWidth="1"/>
    <col min="7720" max="7720" width="15.5703125" style="1" customWidth="1"/>
    <col min="7721" max="7721" width="26.42578125" style="1" customWidth="1"/>
    <col min="7722" max="7722" width="16.28515625" style="1" customWidth="1"/>
    <col min="7723" max="7936" width="11.42578125" style="1"/>
    <col min="7937" max="7937" width="2.7109375" style="1" customWidth="1"/>
    <col min="7938" max="7938" width="13" style="1" customWidth="1"/>
    <col min="7939" max="7939" width="8.140625" style="1" customWidth="1"/>
    <col min="7940" max="7940" width="23.85546875" style="1" customWidth="1"/>
    <col min="7941" max="7941" width="20.5703125" style="1" customWidth="1"/>
    <col min="7942" max="7942" width="24.28515625" style="1" customWidth="1"/>
    <col min="7943" max="7943" width="23" style="1" customWidth="1"/>
    <col min="7944" max="7944" width="21.7109375" style="1" customWidth="1"/>
    <col min="7945" max="7945" width="29.42578125" style="1" customWidth="1"/>
    <col min="7946" max="7946" width="16.5703125" style="1" customWidth="1"/>
    <col min="7947" max="7947" width="22.5703125" style="1" customWidth="1"/>
    <col min="7948" max="7948" width="26" style="1" customWidth="1"/>
    <col min="7949" max="7949" width="23.5703125" style="1" customWidth="1"/>
    <col min="7950" max="7950" width="29.7109375" style="1" customWidth="1"/>
    <col min="7951" max="7951" width="28.28515625" style="1" customWidth="1"/>
    <col min="7952" max="7952" width="20.28515625" style="1" customWidth="1"/>
    <col min="7953" max="7953" width="17.85546875" style="1" customWidth="1"/>
    <col min="7954" max="7954" width="15" style="1" customWidth="1"/>
    <col min="7955" max="7955" width="15.85546875" style="1" customWidth="1"/>
    <col min="7956" max="7956" width="19.5703125" style="1" customWidth="1"/>
    <col min="7957" max="7957" width="24.28515625" style="1" customWidth="1"/>
    <col min="7958" max="7958" width="19.28515625" style="1" customWidth="1"/>
    <col min="7959" max="7959" width="18" style="1" customWidth="1"/>
    <col min="7960" max="7960" width="25.42578125" style="1" customWidth="1"/>
    <col min="7961" max="7961" width="25.7109375" style="1" customWidth="1"/>
    <col min="7962" max="7964" width="11.85546875" style="1" customWidth="1"/>
    <col min="7965" max="7965" width="17.85546875" style="1" customWidth="1"/>
    <col min="7966" max="7966" width="11.85546875" style="1" customWidth="1"/>
    <col min="7967" max="7967" width="26.140625" style="1" customWidth="1"/>
    <col min="7968" max="7968" width="21.42578125" style="1" customWidth="1"/>
    <col min="7969" max="7969" width="32.140625" style="1" customWidth="1"/>
    <col min="7970" max="7970" width="22" style="1" customWidth="1"/>
    <col min="7971" max="7971" width="11.85546875" style="1" customWidth="1"/>
    <col min="7972" max="7972" width="29.85546875" style="1" customWidth="1"/>
    <col min="7973" max="7973" width="25" style="1" customWidth="1"/>
    <col min="7974" max="7974" width="35.7109375" style="1" customWidth="1"/>
    <col min="7975" max="7975" width="25.5703125" style="1" customWidth="1"/>
    <col min="7976" max="7976" width="15.5703125" style="1" customWidth="1"/>
    <col min="7977" max="7977" width="26.42578125" style="1" customWidth="1"/>
    <col min="7978" max="7978" width="16.28515625" style="1" customWidth="1"/>
    <col min="7979" max="8192" width="11.42578125" style="1"/>
    <col min="8193" max="8193" width="2.7109375" style="1" customWidth="1"/>
    <col min="8194" max="8194" width="13" style="1" customWidth="1"/>
    <col min="8195" max="8195" width="8.140625" style="1" customWidth="1"/>
    <col min="8196" max="8196" width="23.85546875" style="1" customWidth="1"/>
    <col min="8197" max="8197" width="20.5703125" style="1" customWidth="1"/>
    <col min="8198" max="8198" width="24.28515625" style="1" customWidth="1"/>
    <col min="8199" max="8199" width="23" style="1" customWidth="1"/>
    <col min="8200" max="8200" width="21.7109375" style="1" customWidth="1"/>
    <col min="8201" max="8201" width="29.42578125" style="1" customWidth="1"/>
    <col min="8202" max="8202" width="16.5703125" style="1" customWidth="1"/>
    <col min="8203" max="8203" width="22.5703125" style="1" customWidth="1"/>
    <col min="8204" max="8204" width="26" style="1" customWidth="1"/>
    <col min="8205" max="8205" width="23.5703125" style="1" customWidth="1"/>
    <col min="8206" max="8206" width="29.7109375" style="1" customWidth="1"/>
    <col min="8207" max="8207" width="28.28515625" style="1" customWidth="1"/>
    <col min="8208" max="8208" width="20.28515625" style="1" customWidth="1"/>
    <col min="8209" max="8209" width="17.85546875" style="1" customWidth="1"/>
    <col min="8210" max="8210" width="15" style="1" customWidth="1"/>
    <col min="8211" max="8211" width="15.85546875" style="1" customWidth="1"/>
    <col min="8212" max="8212" width="19.5703125" style="1" customWidth="1"/>
    <col min="8213" max="8213" width="24.28515625" style="1" customWidth="1"/>
    <col min="8214" max="8214" width="19.28515625" style="1" customWidth="1"/>
    <col min="8215" max="8215" width="18" style="1" customWidth="1"/>
    <col min="8216" max="8216" width="25.42578125" style="1" customWidth="1"/>
    <col min="8217" max="8217" width="25.7109375" style="1" customWidth="1"/>
    <col min="8218" max="8220" width="11.85546875" style="1" customWidth="1"/>
    <col min="8221" max="8221" width="17.85546875" style="1" customWidth="1"/>
    <col min="8222" max="8222" width="11.85546875" style="1" customWidth="1"/>
    <col min="8223" max="8223" width="26.140625" style="1" customWidth="1"/>
    <col min="8224" max="8224" width="21.42578125" style="1" customWidth="1"/>
    <col min="8225" max="8225" width="32.140625" style="1" customWidth="1"/>
    <col min="8226" max="8226" width="22" style="1" customWidth="1"/>
    <col min="8227" max="8227" width="11.85546875" style="1" customWidth="1"/>
    <col min="8228" max="8228" width="29.85546875" style="1" customWidth="1"/>
    <col min="8229" max="8229" width="25" style="1" customWidth="1"/>
    <col min="8230" max="8230" width="35.7109375" style="1" customWidth="1"/>
    <col min="8231" max="8231" width="25.5703125" style="1" customWidth="1"/>
    <col min="8232" max="8232" width="15.5703125" style="1" customWidth="1"/>
    <col min="8233" max="8233" width="26.42578125" style="1" customWidth="1"/>
    <col min="8234" max="8234" width="16.28515625" style="1" customWidth="1"/>
    <col min="8235" max="8448" width="11.42578125" style="1"/>
    <col min="8449" max="8449" width="2.7109375" style="1" customWidth="1"/>
    <col min="8450" max="8450" width="13" style="1" customWidth="1"/>
    <col min="8451" max="8451" width="8.140625" style="1" customWidth="1"/>
    <col min="8452" max="8452" width="23.85546875" style="1" customWidth="1"/>
    <col min="8453" max="8453" width="20.5703125" style="1" customWidth="1"/>
    <col min="8454" max="8454" width="24.28515625" style="1" customWidth="1"/>
    <col min="8455" max="8455" width="23" style="1" customWidth="1"/>
    <col min="8456" max="8456" width="21.7109375" style="1" customWidth="1"/>
    <col min="8457" max="8457" width="29.42578125" style="1" customWidth="1"/>
    <col min="8458" max="8458" width="16.5703125" style="1" customWidth="1"/>
    <col min="8459" max="8459" width="22.5703125" style="1" customWidth="1"/>
    <col min="8460" max="8460" width="26" style="1" customWidth="1"/>
    <col min="8461" max="8461" width="23.5703125" style="1" customWidth="1"/>
    <col min="8462" max="8462" width="29.7109375" style="1" customWidth="1"/>
    <col min="8463" max="8463" width="28.28515625" style="1" customWidth="1"/>
    <col min="8464" max="8464" width="20.28515625" style="1" customWidth="1"/>
    <col min="8465" max="8465" width="17.85546875" style="1" customWidth="1"/>
    <col min="8466" max="8466" width="15" style="1" customWidth="1"/>
    <col min="8467" max="8467" width="15.85546875" style="1" customWidth="1"/>
    <col min="8468" max="8468" width="19.5703125" style="1" customWidth="1"/>
    <col min="8469" max="8469" width="24.28515625" style="1" customWidth="1"/>
    <col min="8470" max="8470" width="19.28515625" style="1" customWidth="1"/>
    <col min="8471" max="8471" width="18" style="1" customWidth="1"/>
    <col min="8472" max="8472" width="25.42578125" style="1" customWidth="1"/>
    <col min="8473" max="8473" width="25.7109375" style="1" customWidth="1"/>
    <col min="8474" max="8476" width="11.85546875" style="1" customWidth="1"/>
    <col min="8477" max="8477" width="17.85546875" style="1" customWidth="1"/>
    <col min="8478" max="8478" width="11.85546875" style="1" customWidth="1"/>
    <col min="8479" max="8479" width="26.140625" style="1" customWidth="1"/>
    <col min="8480" max="8480" width="21.42578125" style="1" customWidth="1"/>
    <col min="8481" max="8481" width="32.140625" style="1" customWidth="1"/>
    <col min="8482" max="8482" width="22" style="1" customWidth="1"/>
    <col min="8483" max="8483" width="11.85546875" style="1" customWidth="1"/>
    <col min="8484" max="8484" width="29.85546875" style="1" customWidth="1"/>
    <col min="8485" max="8485" width="25" style="1" customWidth="1"/>
    <col min="8486" max="8486" width="35.7109375" style="1" customWidth="1"/>
    <col min="8487" max="8487" width="25.5703125" style="1" customWidth="1"/>
    <col min="8488" max="8488" width="15.5703125" style="1" customWidth="1"/>
    <col min="8489" max="8489" width="26.42578125" style="1" customWidth="1"/>
    <col min="8490" max="8490" width="16.28515625" style="1" customWidth="1"/>
    <col min="8491" max="8704" width="11.42578125" style="1"/>
    <col min="8705" max="8705" width="2.7109375" style="1" customWidth="1"/>
    <col min="8706" max="8706" width="13" style="1" customWidth="1"/>
    <col min="8707" max="8707" width="8.140625" style="1" customWidth="1"/>
    <col min="8708" max="8708" width="23.85546875" style="1" customWidth="1"/>
    <col min="8709" max="8709" width="20.5703125" style="1" customWidth="1"/>
    <col min="8710" max="8710" width="24.28515625" style="1" customWidth="1"/>
    <col min="8711" max="8711" width="23" style="1" customWidth="1"/>
    <col min="8712" max="8712" width="21.7109375" style="1" customWidth="1"/>
    <col min="8713" max="8713" width="29.42578125" style="1" customWidth="1"/>
    <col min="8714" max="8714" width="16.5703125" style="1" customWidth="1"/>
    <col min="8715" max="8715" width="22.5703125" style="1" customWidth="1"/>
    <col min="8716" max="8716" width="26" style="1" customWidth="1"/>
    <col min="8717" max="8717" width="23.5703125" style="1" customWidth="1"/>
    <col min="8718" max="8718" width="29.7109375" style="1" customWidth="1"/>
    <col min="8719" max="8719" width="28.28515625" style="1" customWidth="1"/>
    <col min="8720" max="8720" width="20.28515625" style="1" customWidth="1"/>
    <col min="8721" max="8721" width="17.85546875" style="1" customWidth="1"/>
    <col min="8722" max="8722" width="15" style="1" customWidth="1"/>
    <col min="8723" max="8723" width="15.85546875" style="1" customWidth="1"/>
    <col min="8724" max="8724" width="19.5703125" style="1" customWidth="1"/>
    <col min="8725" max="8725" width="24.28515625" style="1" customWidth="1"/>
    <col min="8726" max="8726" width="19.28515625" style="1" customWidth="1"/>
    <col min="8727" max="8727" width="18" style="1" customWidth="1"/>
    <col min="8728" max="8728" width="25.42578125" style="1" customWidth="1"/>
    <col min="8729" max="8729" width="25.7109375" style="1" customWidth="1"/>
    <col min="8730" max="8732" width="11.85546875" style="1" customWidth="1"/>
    <col min="8733" max="8733" width="17.85546875" style="1" customWidth="1"/>
    <col min="8734" max="8734" width="11.85546875" style="1" customWidth="1"/>
    <col min="8735" max="8735" width="26.140625" style="1" customWidth="1"/>
    <col min="8736" max="8736" width="21.42578125" style="1" customWidth="1"/>
    <col min="8737" max="8737" width="32.140625" style="1" customWidth="1"/>
    <col min="8738" max="8738" width="22" style="1" customWidth="1"/>
    <col min="8739" max="8739" width="11.85546875" style="1" customWidth="1"/>
    <col min="8740" max="8740" width="29.85546875" style="1" customWidth="1"/>
    <col min="8741" max="8741" width="25" style="1" customWidth="1"/>
    <col min="8742" max="8742" width="35.7109375" style="1" customWidth="1"/>
    <col min="8743" max="8743" width="25.5703125" style="1" customWidth="1"/>
    <col min="8744" max="8744" width="15.5703125" style="1" customWidth="1"/>
    <col min="8745" max="8745" width="26.42578125" style="1" customWidth="1"/>
    <col min="8746" max="8746" width="16.28515625" style="1" customWidth="1"/>
    <col min="8747" max="8960" width="11.42578125" style="1"/>
    <col min="8961" max="8961" width="2.7109375" style="1" customWidth="1"/>
    <col min="8962" max="8962" width="13" style="1" customWidth="1"/>
    <col min="8963" max="8963" width="8.140625" style="1" customWidth="1"/>
    <col min="8964" max="8964" width="23.85546875" style="1" customWidth="1"/>
    <col min="8965" max="8965" width="20.5703125" style="1" customWidth="1"/>
    <col min="8966" max="8966" width="24.28515625" style="1" customWidth="1"/>
    <col min="8967" max="8967" width="23" style="1" customWidth="1"/>
    <col min="8968" max="8968" width="21.7109375" style="1" customWidth="1"/>
    <col min="8969" max="8969" width="29.42578125" style="1" customWidth="1"/>
    <col min="8970" max="8970" width="16.5703125" style="1" customWidth="1"/>
    <col min="8971" max="8971" width="22.5703125" style="1" customWidth="1"/>
    <col min="8972" max="8972" width="26" style="1" customWidth="1"/>
    <col min="8973" max="8973" width="23.5703125" style="1" customWidth="1"/>
    <col min="8974" max="8974" width="29.7109375" style="1" customWidth="1"/>
    <col min="8975" max="8975" width="28.28515625" style="1" customWidth="1"/>
    <col min="8976" max="8976" width="20.28515625" style="1" customWidth="1"/>
    <col min="8977" max="8977" width="17.85546875" style="1" customWidth="1"/>
    <col min="8978" max="8978" width="15" style="1" customWidth="1"/>
    <col min="8979" max="8979" width="15.85546875" style="1" customWidth="1"/>
    <col min="8980" max="8980" width="19.5703125" style="1" customWidth="1"/>
    <col min="8981" max="8981" width="24.28515625" style="1" customWidth="1"/>
    <col min="8982" max="8982" width="19.28515625" style="1" customWidth="1"/>
    <col min="8983" max="8983" width="18" style="1" customWidth="1"/>
    <col min="8984" max="8984" width="25.42578125" style="1" customWidth="1"/>
    <col min="8985" max="8985" width="25.7109375" style="1" customWidth="1"/>
    <col min="8986" max="8988" width="11.85546875" style="1" customWidth="1"/>
    <col min="8989" max="8989" width="17.85546875" style="1" customWidth="1"/>
    <col min="8990" max="8990" width="11.85546875" style="1" customWidth="1"/>
    <col min="8991" max="8991" width="26.140625" style="1" customWidth="1"/>
    <col min="8992" max="8992" width="21.42578125" style="1" customWidth="1"/>
    <col min="8993" max="8993" width="32.140625" style="1" customWidth="1"/>
    <col min="8994" max="8994" width="22" style="1" customWidth="1"/>
    <col min="8995" max="8995" width="11.85546875" style="1" customWidth="1"/>
    <col min="8996" max="8996" width="29.85546875" style="1" customWidth="1"/>
    <col min="8997" max="8997" width="25" style="1" customWidth="1"/>
    <col min="8998" max="8998" width="35.7109375" style="1" customWidth="1"/>
    <col min="8999" max="8999" width="25.5703125" style="1" customWidth="1"/>
    <col min="9000" max="9000" width="15.5703125" style="1" customWidth="1"/>
    <col min="9001" max="9001" width="26.42578125" style="1" customWidth="1"/>
    <col min="9002" max="9002" width="16.28515625" style="1" customWidth="1"/>
    <col min="9003" max="9216" width="11.42578125" style="1"/>
    <col min="9217" max="9217" width="2.7109375" style="1" customWidth="1"/>
    <col min="9218" max="9218" width="13" style="1" customWidth="1"/>
    <col min="9219" max="9219" width="8.140625" style="1" customWidth="1"/>
    <col min="9220" max="9220" width="23.85546875" style="1" customWidth="1"/>
    <col min="9221" max="9221" width="20.5703125" style="1" customWidth="1"/>
    <col min="9222" max="9222" width="24.28515625" style="1" customWidth="1"/>
    <col min="9223" max="9223" width="23" style="1" customWidth="1"/>
    <col min="9224" max="9224" width="21.7109375" style="1" customWidth="1"/>
    <col min="9225" max="9225" width="29.42578125" style="1" customWidth="1"/>
    <col min="9226" max="9226" width="16.5703125" style="1" customWidth="1"/>
    <col min="9227" max="9227" width="22.5703125" style="1" customWidth="1"/>
    <col min="9228" max="9228" width="26" style="1" customWidth="1"/>
    <col min="9229" max="9229" width="23.5703125" style="1" customWidth="1"/>
    <col min="9230" max="9230" width="29.7109375" style="1" customWidth="1"/>
    <col min="9231" max="9231" width="28.28515625" style="1" customWidth="1"/>
    <col min="9232" max="9232" width="20.28515625" style="1" customWidth="1"/>
    <col min="9233" max="9233" width="17.85546875" style="1" customWidth="1"/>
    <col min="9234" max="9234" width="15" style="1" customWidth="1"/>
    <col min="9235" max="9235" width="15.85546875" style="1" customWidth="1"/>
    <col min="9236" max="9236" width="19.5703125" style="1" customWidth="1"/>
    <col min="9237" max="9237" width="24.28515625" style="1" customWidth="1"/>
    <col min="9238" max="9238" width="19.28515625" style="1" customWidth="1"/>
    <col min="9239" max="9239" width="18" style="1" customWidth="1"/>
    <col min="9240" max="9240" width="25.42578125" style="1" customWidth="1"/>
    <col min="9241" max="9241" width="25.7109375" style="1" customWidth="1"/>
    <col min="9242" max="9244" width="11.85546875" style="1" customWidth="1"/>
    <col min="9245" max="9245" width="17.85546875" style="1" customWidth="1"/>
    <col min="9246" max="9246" width="11.85546875" style="1" customWidth="1"/>
    <col min="9247" max="9247" width="26.140625" style="1" customWidth="1"/>
    <col min="9248" max="9248" width="21.42578125" style="1" customWidth="1"/>
    <col min="9249" max="9249" width="32.140625" style="1" customWidth="1"/>
    <col min="9250" max="9250" width="22" style="1" customWidth="1"/>
    <col min="9251" max="9251" width="11.85546875" style="1" customWidth="1"/>
    <col min="9252" max="9252" width="29.85546875" style="1" customWidth="1"/>
    <col min="9253" max="9253" width="25" style="1" customWidth="1"/>
    <col min="9254" max="9254" width="35.7109375" style="1" customWidth="1"/>
    <col min="9255" max="9255" width="25.5703125" style="1" customWidth="1"/>
    <col min="9256" max="9256" width="15.5703125" style="1" customWidth="1"/>
    <col min="9257" max="9257" width="26.42578125" style="1" customWidth="1"/>
    <col min="9258" max="9258" width="16.28515625" style="1" customWidth="1"/>
    <col min="9259" max="9472" width="11.42578125" style="1"/>
    <col min="9473" max="9473" width="2.7109375" style="1" customWidth="1"/>
    <col min="9474" max="9474" width="13" style="1" customWidth="1"/>
    <col min="9475" max="9475" width="8.140625" style="1" customWidth="1"/>
    <col min="9476" max="9476" width="23.85546875" style="1" customWidth="1"/>
    <col min="9477" max="9477" width="20.5703125" style="1" customWidth="1"/>
    <col min="9478" max="9478" width="24.28515625" style="1" customWidth="1"/>
    <col min="9479" max="9479" width="23" style="1" customWidth="1"/>
    <col min="9480" max="9480" width="21.7109375" style="1" customWidth="1"/>
    <col min="9481" max="9481" width="29.42578125" style="1" customWidth="1"/>
    <col min="9482" max="9482" width="16.5703125" style="1" customWidth="1"/>
    <col min="9483" max="9483" width="22.5703125" style="1" customWidth="1"/>
    <col min="9484" max="9484" width="26" style="1" customWidth="1"/>
    <col min="9485" max="9485" width="23.5703125" style="1" customWidth="1"/>
    <col min="9486" max="9486" width="29.7109375" style="1" customWidth="1"/>
    <col min="9487" max="9487" width="28.28515625" style="1" customWidth="1"/>
    <col min="9488" max="9488" width="20.28515625" style="1" customWidth="1"/>
    <col min="9489" max="9489" width="17.85546875" style="1" customWidth="1"/>
    <col min="9490" max="9490" width="15" style="1" customWidth="1"/>
    <col min="9491" max="9491" width="15.85546875" style="1" customWidth="1"/>
    <col min="9492" max="9492" width="19.5703125" style="1" customWidth="1"/>
    <col min="9493" max="9493" width="24.28515625" style="1" customWidth="1"/>
    <col min="9494" max="9494" width="19.28515625" style="1" customWidth="1"/>
    <col min="9495" max="9495" width="18" style="1" customWidth="1"/>
    <col min="9496" max="9496" width="25.42578125" style="1" customWidth="1"/>
    <col min="9497" max="9497" width="25.7109375" style="1" customWidth="1"/>
    <col min="9498" max="9500" width="11.85546875" style="1" customWidth="1"/>
    <col min="9501" max="9501" width="17.85546875" style="1" customWidth="1"/>
    <col min="9502" max="9502" width="11.85546875" style="1" customWidth="1"/>
    <col min="9503" max="9503" width="26.140625" style="1" customWidth="1"/>
    <col min="9504" max="9504" width="21.42578125" style="1" customWidth="1"/>
    <col min="9505" max="9505" width="32.140625" style="1" customWidth="1"/>
    <col min="9506" max="9506" width="22" style="1" customWidth="1"/>
    <col min="9507" max="9507" width="11.85546875" style="1" customWidth="1"/>
    <col min="9508" max="9508" width="29.85546875" style="1" customWidth="1"/>
    <col min="9509" max="9509" width="25" style="1" customWidth="1"/>
    <col min="9510" max="9510" width="35.7109375" style="1" customWidth="1"/>
    <col min="9511" max="9511" width="25.5703125" style="1" customWidth="1"/>
    <col min="9512" max="9512" width="15.5703125" style="1" customWidth="1"/>
    <col min="9513" max="9513" width="26.42578125" style="1" customWidth="1"/>
    <col min="9514" max="9514" width="16.28515625" style="1" customWidth="1"/>
    <col min="9515" max="9728" width="11.42578125" style="1"/>
    <col min="9729" max="9729" width="2.7109375" style="1" customWidth="1"/>
    <col min="9730" max="9730" width="13" style="1" customWidth="1"/>
    <col min="9731" max="9731" width="8.140625" style="1" customWidth="1"/>
    <col min="9732" max="9732" width="23.85546875" style="1" customWidth="1"/>
    <col min="9733" max="9733" width="20.5703125" style="1" customWidth="1"/>
    <col min="9734" max="9734" width="24.28515625" style="1" customWidth="1"/>
    <col min="9735" max="9735" width="23" style="1" customWidth="1"/>
    <col min="9736" max="9736" width="21.7109375" style="1" customWidth="1"/>
    <col min="9737" max="9737" width="29.42578125" style="1" customWidth="1"/>
    <col min="9738" max="9738" width="16.5703125" style="1" customWidth="1"/>
    <col min="9739" max="9739" width="22.5703125" style="1" customWidth="1"/>
    <col min="9740" max="9740" width="26" style="1" customWidth="1"/>
    <col min="9741" max="9741" width="23.5703125" style="1" customWidth="1"/>
    <col min="9742" max="9742" width="29.7109375" style="1" customWidth="1"/>
    <col min="9743" max="9743" width="28.28515625" style="1" customWidth="1"/>
    <col min="9744" max="9744" width="20.28515625" style="1" customWidth="1"/>
    <col min="9745" max="9745" width="17.85546875" style="1" customWidth="1"/>
    <col min="9746" max="9746" width="15" style="1" customWidth="1"/>
    <col min="9747" max="9747" width="15.85546875" style="1" customWidth="1"/>
    <col min="9748" max="9748" width="19.5703125" style="1" customWidth="1"/>
    <col min="9749" max="9749" width="24.28515625" style="1" customWidth="1"/>
    <col min="9750" max="9750" width="19.28515625" style="1" customWidth="1"/>
    <col min="9751" max="9751" width="18" style="1" customWidth="1"/>
    <col min="9752" max="9752" width="25.42578125" style="1" customWidth="1"/>
    <col min="9753" max="9753" width="25.7109375" style="1" customWidth="1"/>
    <col min="9754" max="9756" width="11.85546875" style="1" customWidth="1"/>
    <col min="9757" max="9757" width="17.85546875" style="1" customWidth="1"/>
    <col min="9758" max="9758" width="11.85546875" style="1" customWidth="1"/>
    <col min="9759" max="9759" width="26.140625" style="1" customWidth="1"/>
    <col min="9760" max="9760" width="21.42578125" style="1" customWidth="1"/>
    <col min="9761" max="9761" width="32.140625" style="1" customWidth="1"/>
    <col min="9762" max="9762" width="22" style="1" customWidth="1"/>
    <col min="9763" max="9763" width="11.85546875" style="1" customWidth="1"/>
    <col min="9764" max="9764" width="29.85546875" style="1" customWidth="1"/>
    <col min="9765" max="9765" width="25" style="1" customWidth="1"/>
    <col min="9766" max="9766" width="35.7109375" style="1" customWidth="1"/>
    <col min="9767" max="9767" width="25.5703125" style="1" customWidth="1"/>
    <col min="9768" max="9768" width="15.5703125" style="1" customWidth="1"/>
    <col min="9769" max="9769" width="26.42578125" style="1" customWidth="1"/>
    <col min="9770" max="9770" width="16.28515625" style="1" customWidth="1"/>
    <col min="9771" max="9984" width="11.42578125" style="1"/>
    <col min="9985" max="9985" width="2.7109375" style="1" customWidth="1"/>
    <col min="9986" max="9986" width="13" style="1" customWidth="1"/>
    <col min="9987" max="9987" width="8.140625" style="1" customWidth="1"/>
    <col min="9988" max="9988" width="23.85546875" style="1" customWidth="1"/>
    <col min="9989" max="9989" width="20.5703125" style="1" customWidth="1"/>
    <col min="9990" max="9990" width="24.28515625" style="1" customWidth="1"/>
    <col min="9991" max="9991" width="23" style="1" customWidth="1"/>
    <col min="9992" max="9992" width="21.7109375" style="1" customWidth="1"/>
    <col min="9993" max="9993" width="29.42578125" style="1" customWidth="1"/>
    <col min="9994" max="9994" width="16.5703125" style="1" customWidth="1"/>
    <col min="9995" max="9995" width="22.5703125" style="1" customWidth="1"/>
    <col min="9996" max="9996" width="26" style="1" customWidth="1"/>
    <col min="9997" max="9997" width="23.5703125" style="1" customWidth="1"/>
    <col min="9998" max="9998" width="29.7109375" style="1" customWidth="1"/>
    <col min="9999" max="9999" width="28.28515625" style="1" customWidth="1"/>
    <col min="10000" max="10000" width="20.28515625" style="1" customWidth="1"/>
    <col min="10001" max="10001" width="17.85546875" style="1" customWidth="1"/>
    <col min="10002" max="10002" width="15" style="1" customWidth="1"/>
    <col min="10003" max="10003" width="15.85546875" style="1" customWidth="1"/>
    <col min="10004" max="10004" width="19.5703125" style="1" customWidth="1"/>
    <col min="10005" max="10005" width="24.28515625" style="1" customWidth="1"/>
    <col min="10006" max="10006" width="19.28515625" style="1" customWidth="1"/>
    <col min="10007" max="10007" width="18" style="1" customWidth="1"/>
    <col min="10008" max="10008" width="25.42578125" style="1" customWidth="1"/>
    <col min="10009" max="10009" width="25.7109375" style="1" customWidth="1"/>
    <col min="10010" max="10012" width="11.85546875" style="1" customWidth="1"/>
    <col min="10013" max="10013" width="17.85546875" style="1" customWidth="1"/>
    <col min="10014" max="10014" width="11.85546875" style="1" customWidth="1"/>
    <col min="10015" max="10015" width="26.140625" style="1" customWidth="1"/>
    <col min="10016" max="10016" width="21.42578125" style="1" customWidth="1"/>
    <col min="10017" max="10017" width="32.140625" style="1" customWidth="1"/>
    <col min="10018" max="10018" width="22" style="1" customWidth="1"/>
    <col min="10019" max="10019" width="11.85546875" style="1" customWidth="1"/>
    <col min="10020" max="10020" width="29.85546875" style="1" customWidth="1"/>
    <col min="10021" max="10021" width="25" style="1" customWidth="1"/>
    <col min="10022" max="10022" width="35.7109375" style="1" customWidth="1"/>
    <col min="10023" max="10023" width="25.5703125" style="1" customWidth="1"/>
    <col min="10024" max="10024" width="15.5703125" style="1" customWidth="1"/>
    <col min="10025" max="10025" width="26.42578125" style="1" customWidth="1"/>
    <col min="10026" max="10026" width="16.28515625" style="1" customWidth="1"/>
    <col min="10027" max="10240" width="11.42578125" style="1"/>
    <col min="10241" max="10241" width="2.7109375" style="1" customWidth="1"/>
    <col min="10242" max="10242" width="13" style="1" customWidth="1"/>
    <col min="10243" max="10243" width="8.140625" style="1" customWidth="1"/>
    <col min="10244" max="10244" width="23.85546875" style="1" customWidth="1"/>
    <col min="10245" max="10245" width="20.5703125" style="1" customWidth="1"/>
    <col min="10246" max="10246" width="24.28515625" style="1" customWidth="1"/>
    <col min="10247" max="10247" width="23" style="1" customWidth="1"/>
    <col min="10248" max="10248" width="21.7109375" style="1" customWidth="1"/>
    <col min="10249" max="10249" width="29.42578125" style="1" customWidth="1"/>
    <col min="10250" max="10250" width="16.5703125" style="1" customWidth="1"/>
    <col min="10251" max="10251" width="22.5703125" style="1" customWidth="1"/>
    <col min="10252" max="10252" width="26" style="1" customWidth="1"/>
    <col min="10253" max="10253" width="23.5703125" style="1" customWidth="1"/>
    <col min="10254" max="10254" width="29.7109375" style="1" customWidth="1"/>
    <col min="10255" max="10255" width="28.28515625" style="1" customWidth="1"/>
    <col min="10256" max="10256" width="20.28515625" style="1" customWidth="1"/>
    <col min="10257" max="10257" width="17.85546875" style="1" customWidth="1"/>
    <col min="10258" max="10258" width="15" style="1" customWidth="1"/>
    <col min="10259" max="10259" width="15.85546875" style="1" customWidth="1"/>
    <col min="10260" max="10260" width="19.5703125" style="1" customWidth="1"/>
    <col min="10261" max="10261" width="24.28515625" style="1" customWidth="1"/>
    <col min="10262" max="10262" width="19.28515625" style="1" customWidth="1"/>
    <col min="10263" max="10263" width="18" style="1" customWidth="1"/>
    <col min="10264" max="10264" width="25.42578125" style="1" customWidth="1"/>
    <col min="10265" max="10265" width="25.7109375" style="1" customWidth="1"/>
    <col min="10266" max="10268" width="11.85546875" style="1" customWidth="1"/>
    <col min="10269" max="10269" width="17.85546875" style="1" customWidth="1"/>
    <col min="10270" max="10270" width="11.85546875" style="1" customWidth="1"/>
    <col min="10271" max="10271" width="26.140625" style="1" customWidth="1"/>
    <col min="10272" max="10272" width="21.42578125" style="1" customWidth="1"/>
    <col min="10273" max="10273" width="32.140625" style="1" customWidth="1"/>
    <col min="10274" max="10274" width="22" style="1" customWidth="1"/>
    <col min="10275" max="10275" width="11.85546875" style="1" customWidth="1"/>
    <col min="10276" max="10276" width="29.85546875" style="1" customWidth="1"/>
    <col min="10277" max="10277" width="25" style="1" customWidth="1"/>
    <col min="10278" max="10278" width="35.7109375" style="1" customWidth="1"/>
    <col min="10279" max="10279" width="25.5703125" style="1" customWidth="1"/>
    <col min="10280" max="10280" width="15.5703125" style="1" customWidth="1"/>
    <col min="10281" max="10281" width="26.42578125" style="1" customWidth="1"/>
    <col min="10282" max="10282" width="16.28515625" style="1" customWidth="1"/>
    <col min="10283" max="10496" width="11.42578125" style="1"/>
    <col min="10497" max="10497" width="2.7109375" style="1" customWidth="1"/>
    <col min="10498" max="10498" width="13" style="1" customWidth="1"/>
    <col min="10499" max="10499" width="8.140625" style="1" customWidth="1"/>
    <col min="10500" max="10500" width="23.85546875" style="1" customWidth="1"/>
    <col min="10501" max="10501" width="20.5703125" style="1" customWidth="1"/>
    <col min="10502" max="10502" width="24.28515625" style="1" customWidth="1"/>
    <col min="10503" max="10503" width="23" style="1" customWidth="1"/>
    <col min="10504" max="10504" width="21.7109375" style="1" customWidth="1"/>
    <col min="10505" max="10505" width="29.42578125" style="1" customWidth="1"/>
    <col min="10506" max="10506" width="16.5703125" style="1" customWidth="1"/>
    <col min="10507" max="10507" width="22.5703125" style="1" customWidth="1"/>
    <col min="10508" max="10508" width="26" style="1" customWidth="1"/>
    <col min="10509" max="10509" width="23.5703125" style="1" customWidth="1"/>
    <col min="10510" max="10510" width="29.7109375" style="1" customWidth="1"/>
    <col min="10511" max="10511" width="28.28515625" style="1" customWidth="1"/>
    <col min="10512" max="10512" width="20.28515625" style="1" customWidth="1"/>
    <col min="10513" max="10513" width="17.85546875" style="1" customWidth="1"/>
    <col min="10514" max="10514" width="15" style="1" customWidth="1"/>
    <col min="10515" max="10515" width="15.85546875" style="1" customWidth="1"/>
    <col min="10516" max="10516" width="19.5703125" style="1" customWidth="1"/>
    <col min="10517" max="10517" width="24.28515625" style="1" customWidth="1"/>
    <col min="10518" max="10518" width="19.28515625" style="1" customWidth="1"/>
    <col min="10519" max="10519" width="18" style="1" customWidth="1"/>
    <col min="10520" max="10520" width="25.42578125" style="1" customWidth="1"/>
    <col min="10521" max="10521" width="25.7109375" style="1" customWidth="1"/>
    <col min="10522" max="10524" width="11.85546875" style="1" customWidth="1"/>
    <col min="10525" max="10525" width="17.85546875" style="1" customWidth="1"/>
    <col min="10526" max="10526" width="11.85546875" style="1" customWidth="1"/>
    <col min="10527" max="10527" width="26.140625" style="1" customWidth="1"/>
    <col min="10528" max="10528" width="21.42578125" style="1" customWidth="1"/>
    <col min="10529" max="10529" width="32.140625" style="1" customWidth="1"/>
    <col min="10530" max="10530" width="22" style="1" customWidth="1"/>
    <col min="10531" max="10531" width="11.85546875" style="1" customWidth="1"/>
    <col min="10532" max="10532" width="29.85546875" style="1" customWidth="1"/>
    <col min="10533" max="10533" width="25" style="1" customWidth="1"/>
    <col min="10534" max="10534" width="35.7109375" style="1" customWidth="1"/>
    <col min="10535" max="10535" width="25.5703125" style="1" customWidth="1"/>
    <col min="10536" max="10536" width="15.5703125" style="1" customWidth="1"/>
    <col min="10537" max="10537" width="26.42578125" style="1" customWidth="1"/>
    <col min="10538" max="10538" width="16.28515625" style="1" customWidth="1"/>
    <col min="10539" max="10752" width="11.42578125" style="1"/>
    <col min="10753" max="10753" width="2.7109375" style="1" customWidth="1"/>
    <col min="10754" max="10754" width="13" style="1" customWidth="1"/>
    <col min="10755" max="10755" width="8.140625" style="1" customWidth="1"/>
    <col min="10756" max="10756" width="23.85546875" style="1" customWidth="1"/>
    <col min="10757" max="10757" width="20.5703125" style="1" customWidth="1"/>
    <col min="10758" max="10758" width="24.28515625" style="1" customWidth="1"/>
    <col min="10759" max="10759" width="23" style="1" customWidth="1"/>
    <col min="10760" max="10760" width="21.7109375" style="1" customWidth="1"/>
    <col min="10761" max="10761" width="29.42578125" style="1" customWidth="1"/>
    <col min="10762" max="10762" width="16.5703125" style="1" customWidth="1"/>
    <col min="10763" max="10763" width="22.5703125" style="1" customWidth="1"/>
    <col min="10764" max="10764" width="26" style="1" customWidth="1"/>
    <col min="10765" max="10765" width="23.5703125" style="1" customWidth="1"/>
    <col min="10766" max="10766" width="29.7109375" style="1" customWidth="1"/>
    <col min="10767" max="10767" width="28.28515625" style="1" customWidth="1"/>
    <col min="10768" max="10768" width="20.28515625" style="1" customWidth="1"/>
    <col min="10769" max="10769" width="17.85546875" style="1" customWidth="1"/>
    <col min="10770" max="10770" width="15" style="1" customWidth="1"/>
    <col min="10771" max="10771" width="15.85546875" style="1" customWidth="1"/>
    <col min="10772" max="10772" width="19.5703125" style="1" customWidth="1"/>
    <col min="10773" max="10773" width="24.28515625" style="1" customWidth="1"/>
    <col min="10774" max="10774" width="19.28515625" style="1" customWidth="1"/>
    <col min="10775" max="10775" width="18" style="1" customWidth="1"/>
    <col min="10776" max="10776" width="25.42578125" style="1" customWidth="1"/>
    <col min="10777" max="10777" width="25.7109375" style="1" customWidth="1"/>
    <col min="10778" max="10780" width="11.85546875" style="1" customWidth="1"/>
    <col min="10781" max="10781" width="17.85546875" style="1" customWidth="1"/>
    <col min="10782" max="10782" width="11.85546875" style="1" customWidth="1"/>
    <col min="10783" max="10783" width="26.140625" style="1" customWidth="1"/>
    <col min="10784" max="10784" width="21.42578125" style="1" customWidth="1"/>
    <col min="10785" max="10785" width="32.140625" style="1" customWidth="1"/>
    <col min="10786" max="10786" width="22" style="1" customWidth="1"/>
    <col min="10787" max="10787" width="11.85546875" style="1" customWidth="1"/>
    <col min="10788" max="10788" width="29.85546875" style="1" customWidth="1"/>
    <col min="10789" max="10789" width="25" style="1" customWidth="1"/>
    <col min="10790" max="10790" width="35.7109375" style="1" customWidth="1"/>
    <col min="10791" max="10791" width="25.5703125" style="1" customWidth="1"/>
    <col min="10792" max="10792" width="15.5703125" style="1" customWidth="1"/>
    <col min="10793" max="10793" width="26.42578125" style="1" customWidth="1"/>
    <col min="10794" max="10794" width="16.28515625" style="1" customWidth="1"/>
    <col min="10795" max="11008" width="11.42578125" style="1"/>
    <col min="11009" max="11009" width="2.7109375" style="1" customWidth="1"/>
    <col min="11010" max="11010" width="13" style="1" customWidth="1"/>
    <col min="11011" max="11011" width="8.140625" style="1" customWidth="1"/>
    <col min="11012" max="11012" width="23.85546875" style="1" customWidth="1"/>
    <col min="11013" max="11013" width="20.5703125" style="1" customWidth="1"/>
    <col min="11014" max="11014" width="24.28515625" style="1" customWidth="1"/>
    <col min="11015" max="11015" width="23" style="1" customWidth="1"/>
    <col min="11016" max="11016" width="21.7109375" style="1" customWidth="1"/>
    <col min="11017" max="11017" width="29.42578125" style="1" customWidth="1"/>
    <col min="11018" max="11018" width="16.5703125" style="1" customWidth="1"/>
    <col min="11019" max="11019" width="22.5703125" style="1" customWidth="1"/>
    <col min="11020" max="11020" width="26" style="1" customWidth="1"/>
    <col min="11021" max="11021" width="23.5703125" style="1" customWidth="1"/>
    <col min="11022" max="11022" width="29.7109375" style="1" customWidth="1"/>
    <col min="11023" max="11023" width="28.28515625" style="1" customWidth="1"/>
    <col min="11024" max="11024" width="20.28515625" style="1" customWidth="1"/>
    <col min="11025" max="11025" width="17.85546875" style="1" customWidth="1"/>
    <col min="11026" max="11026" width="15" style="1" customWidth="1"/>
    <col min="11027" max="11027" width="15.85546875" style="1" customWidth="1"/>
    <col min="11028" max="11028" width="19.5703125" style="1" customWidth="1"/>
    <col min="11029" max="11029" width="24.28515625" style="1" customWidth="1"/>
    <col min="11030" max="11030" width="19.28515625" style="1" customWidth="1"/>
    <col min="11031" max="11031" width="18" style="1" customWidth="1"/>
    <col min="11032" max="11032" width="25.42578125" style="1" customWidth="1"/>
    <col min="11033" max="11033" width="25.7109375" style="1" customWidth="1"/>
    <col min="11034" max="11036" width="11.85546875" style="1" customWidth="1"/>
    <col min="11037" max="11037" width="17.85546875" style="1" customWidth="1"/>
    <col min="11038" max="11038" width="11.85546875" style="1" customWidth="1"/>
    <col min="11039" max="11039" width="26.140625" style="1" customWidth="1"/>
    <col min="11040" max="11040" width="21.42578125" style="1" customWidth="1"/>
    <col min="11041" max="11041" width="32.140625" style="1" customWidth="1"/>
    <col min="11042" max="11042" width="22" style="1" customWidth="1"/>
    <col min="11043" max="11043" width="11.85546875" style="1" customWidth="1"/>
    <col min="11044" max="11044" width="29.85546875" style="1" customWidth="1"/>
    <col min="11045" max="11045" width="25" style="1" customWidth="1"/>
    <col min="11046" max="11046" width="35.7109375" style="1" customWidth="1"/>
    <col min="11047" max="11047" width="25.5703125" style="1" customWidth="1"/>
    <col min="11048" max="11048" width="15.5703125" style="1" customWidth="1"/>
    <col min="11049" max="11049" width="26.42578125" style="1" customWidth="1"/>
    <col min="11050" max="11050" width="16.28515625" style="1" customWidth="1"/>
    <col min="11051" max="11264" width="11.42578125" style="1"/>
    <col min="11265" max="11265" width="2.7109375" style="1" customWidth="1"/>
    <col min="11266" max="11266" width="13" style="1" customWidth="1"/>
    <col min="11267" max="11267" width="8.140625" style="1" customWidth="1"/>
    <col min="11268" max="11268" width="23.85546875" style="1" customWidth="1"/>
    <col min="11269" max="11269" width="20.5703125" style="1" customWidth="1"/>
    <col min="11270" max="11270" width="24.28515625" style="1" customWidth="1"/>
    <col min="11271" max="11271" width="23" style="1" customWidth="1"/>
    <col min="11272" max="11272" width="21.7109375" style="1" customWidth="1"/>
    <col min="11273" max="11273" width="29.42578125" style="1" customWidth="1"/>
    <col min="11274" max="11274" width="16.5703125" style="1" customWidth="1"/>
    <col min="11275" max="11275" width="22.5703125" style="1" customWidth="1"/>
    <col min="11276" max="11276" width="26" style="1" customWidth="1"/>
    <col min="11277" max="11277" width="23.5703125" style="1" customWidth="1"/>
    <col min="11278" max="11278" width="29.7109375" style="1" customWidth="1"/>
    <col min="11279" max="11279" width="28.28515625" style="1" customWidth="1"/>
    <col min="11280" max="11280" width="20.28515625" style="1" customWidth="1"/>
    <col min="11281" max="11281" width="17.85546875" style="1" customWidth="1"/>
    <col min="11282" max="11282" width="15" style="1" customWidth="1"/>
    <col min="11283" max="11283" width="15.85546875" style="1" customWidth="1"/>
    <col min="11284" max="11284" width="19.5703125" style="1" customWidth="1"/>
    <col min="11285" max="11285" width="24.28515625" style="1" customWidth="1"/>
    <col min="11286" max="11286" width="19.28515625" style="1" customWidth="1"/>
    <col min="11287" max="11287" width="18" style="1" customWidth="1"/>
    <col min="11288" max="11288" width="25.42578125" style="1" customWidth="1"/>
    <col min="11289" max="11289" width="25.7109375" style="1" customWidth="1"/>
    <col min="11290" max="11292" width="11.85546875" style="1" customWidth="1"/>
    <col min="11293" max="11293" width="17.85546875" style="1" customWidth="1"/>
    <col min="11294" max="11294" width="11.85546875" style="1" customWidth="1"/>
    <col min="11295" max="11295" width="26.140625" style="1" customWidth="1"/>
    <col min="11296" max="11296" width="21.42578125" style="1" customWidth="1"/>
    <col min="11297" max="11297" width="32.140625" style="1" customWidth="1"/>
    <col min="11298" max="11298" width="22" style="1" customWidth="1"/>
    <col min="11299" max="11299" width="11.85546875" style="1" customWidth="1"/>
    <col min="11300" max="11300" width="29.85546875" style="1" customWidth="1"/>
    <col min="11301" max="11301" width="25" style="1" customWidth="1"/>
    <col min="11302" max="11302" width="35.7109375" style="1" customWidth="1"/>
    <col min="11303" max="11303" width="25.5703125" style="1" customWidth="1"/>
    <col min="11304" max="11304" width="15.5703125" style="1" customWidth="1"/>
    <col min="11305" max="11305" width="26.42578125" style="1" customWidth="1"/>
    <col min="11306" max="11306" width="16.28515625" style="1" customWidth="1"/>
    <col min="11307" max="11520" width="11.42578125" style="1"/>
    <col min="11521" max="11521" width="2.7109375" style="1" customWidth="1"/>
    <col min="11522" max="11522" width="13" style="1" customWidth="1"/>
    <col min="11523" max="11523" width="8.140625" style="1" customWidth="1"/>
    <col min="11524" max="11524" width="23.85546875" style="1" customWidth="1"/>
    <col min="11525" max="11525" width="20.5703125" style="1" customWidth="1"/>
    <col min="11526" max="11526" width="24.28515625" style="1" customWidth="1"/>
    <col min="11527" max="11527" width="23" style="1" customWidth="1"/>
    <col min="11528" max="11528" width="21.7109375" style="1" customWidth="1"/>
    <col min="11529" max="11529" width="29.42578125" style="1" customWidth="1"/>
    <col min="11530" max="11530" width="16.5703125" style="1" customWidth="1"/>
    <col min="11531" max="11531" width="22.5703125" style="1" customWidth="1"/>
    <col min="11532" max="11532" width="26" style="1" customWidth="1"/>
    <col min="11533" max="11533" width="23.5703125" style="1" customWidth="1"/>
    <col min="11534" max="11534" width="29.7109375" style="1" customWidth="1"/>
    <col min="11535" max="11535" width="28.28515625" style="1" customWidth="1"/>
    <col min="11536" max="11536" width="20.28515625" style="1" customWidth="1"/>
    <col min="11537" max="11537" width="17.85546875" style="1" customWidth="1"/>
    <col min="11538" max="11538" width="15" style="1" customWidth="1"/>
    <col min="11539" max="11539" width="15.85546875" style="1" customWidth="1"/>
    <col min="11540" max="11540" width="19.5703125" style="1" customWidth="1"/>
    <col min="11541" max="11541" width="24.28515625" style="1" customWidth="1"/>
    <col min="11542" max="11542" width="19.28515625" style="1" customWidth="1"/>
    <col min="11543" max="11543" width="18" style="1" customWidth="1"/>
    <col min="11544" max="11544" width="25.42578125" style="1" customWidth="1"/>
    <col min="11545" max="11545" width="25.7109375" style="1" customWidth="1"/>
    <col min="11546" max="11548" width="11.85546875" style="1" customWidth="1"/>
    <col min="11549" max="11549" width="17.85546875" style="1" customWidth="1"/>
    <col min="11550" max="11550" width="11.85546875" style="1" customWidth="1"/>
    <col min="11551" max="11551" width="26.140625" style="1" customWidth="1"/>
    <col min="11552" max="11552" width="21.42578125" style="1" customWidth="1"/>
    <col min="11553" max="11553" width="32.140625" style="1" customWidth="1"/>
    <col min="11554" max="11554" width="22" style="1" customWidth="1"/>
    <col min="11555" max="11555" width="11.85546875" style="1" customWidth="1"/>
    <col min="11556" max="11556" width="29.85546875" style="1" customWidth="1"/>
    <col min="11557" max="11557" width="25" style="1" customWidth="1"/>
    <col min="11558" max="11558" width="35.7109375" style="1" customWidth="1"/>
    <col min="11559" max="11559" width="25.5703125" style="1" customWidth="1"/>
    <col min="11560" max="11560" width="15.5703125" style="1" customWidth="1"/>
    <col min="11561" max="11561" width="26.42578125" style="1" customWidth="1"/>
    <col min="11562" max="11562" width="16.28515625" style="1" customWidth="1"/>
    <col min="11563" max="11776" width="11.42578125" style="1"/>
    <col min="11777" max="11777" width="2.7109375" style="1" customWidth="1"/>
    <col min="11778" max="11778" width="13" style="1" customWidth="1"/>
    <col min="11779" max="11779" width="8.140625" style="1" customWidth="1"/>
    <col min="11780" max="11780" width="23.85546875" style="1" customWidth="1"/>
    <col min="11781" max="11781" width="20.5703125" style="1" customWidth="1"/>
    <col min="11782" max="11782" width="24.28515625" style="1" customWidth="1"/>
    <col min="11783" max="11783" width="23" style="1" customWidth="1"/>
    <col min="11784" max="11784" width="21.7109375" style="1" customWidth="1"/>
    <col min="11785" max="11785" width="29.42578125" style="1" customWidth="1"/>
    <col min="11786" max="11786" width="16.5703125" style="1" customWidth="1"/>
    <col min="11787" max="11787" width="22.5703125" style="1" customWidth="1"/>
    <col min="11788" max="11788" width="26" style="1" customWidth="1"/>
    <col min="11789" max="11789" width="23.5703125" style="1" customWidth="1"/>
    <col min="11790" max="11790" width="29.7109375" style="1" customWidth="1"/>
    <col min="11791" max="11791" width="28.28515625" style="1" customWidth="1"/>
    <col min="11792" max="11792" width="20.28515625" style="1" customWidth="1"/>
    <col min="11793" max="11793" width="17.85546875" style="1" customWidth="1"/>
    <col min="11794" max="11794" width="15" style="1" customWidth="1"/>
    <col min="11795" max="11795" width="15.85546875" style="1" customWidth="1"/>
    <col min="11796" max="11796" width="19.5703125" style="1" customWidth="1"/>
    <col min="11797" max="11797" width="24.28515625" style="1" customWidth="1"/>
    <col min="11798" max="11798" width="19.28515625" style="1" customWidth="1"/>
    <col min="11799" max="11799" width="18" style="1" customWidth="1"/>
    <col min="11800" max="11800" width="25.42578125" style="1" customWidth="1"/>
    <col min="11801" max="11801" width="25.7109375" style="1" customWidth="1"/>
    <col min="11802" max="11804" width="11.85546875" style="1" customWidth="1"/>
    <col min="11805" max="11805" width="17.85546875" style="1" customWidth="1"/>
    <col min="11806" max="11806" width="11.85546875" style="1" customWidth="1"/>
    <col min="11807" max="11807" width="26.140625" style="1" customWidth="1"/>
    <col min="11808" max="11808" width="21.42578125" style="1" customWidth="1"/>
    <col min="11809" max="11809" width="32.140625" style="1" customWidth="1"/>
    <col min="11810" max="11810" width="22" style="1" customWidth="1"/>
    <col min="11811" max="11811" width="11.85546875" style="1" customWidth="1"/>
    <col min="11812" max="11812" width="29.85546875" style="1" customWidth="1"/>
    <col min="11813" max="11813" width="25" style="1" customWidth="1"/>
    <col min="11814" max="11814" width="35.7109375" style="1" customWidth="1"/>
    <col min="11815" max="11815" width="25.5703125" style="1" customWidth="1"/>
    <col min="11816" max="11816" width="15.5703125" style="1" customWidth="1"/>
    <col min="11817" max="11817" width="26.42578125" style="1" customWidth="1"/>
    <col min="11818" max="11818" width="16.28515625" style="1" customWidth="1"/>
    <col min="11819" max="12032" width="11.42578125" style="1"/>
    <col min="12033" max="12033" width="2.7109375" style="1" customWidth="1"/>
    <col min="12034" max="12034" width="13" style="1" customWidth="1"/>
    <col min="12035" max="12035" width="8.140625" style="1" customWidth="1"/>
    <col min="12036" max="12036" width="23.85546875" style="1" customWidth="1"/>
    <col min="12037" max="12037" width="20.5703125" style="1" customWidth="1"/>
    <col min="12038" max="12038" width="24.28515625" style="1" customWidth="1"/>
    <col min="12039" max="12039" width="23" style="1" customWidth="1"/>
    <col min="12040" max="12040" width="21.7109375" style="1" customWidth="1"/>
    <col min="12041" max="12041" width="29.42578125" style="1" customWidth="1"/>
    <col min="12042" max="12042" width="16.5703125" style="1" customWidth="1"/>
    <col min="12043" max="12043" width="22.5703125" style="1" customWidth="1"/>
    <col min="12044" max="12044" width="26" style="1" customWidth="1"/>
    <col min="12045" max="12045" width="23.5703125" style="1" customWidth="1"/>
    <col min="12046" max="12046" width="29.7109375" style="1" customWidth="1"/>
    <col min="12047" max="12047" width="28.28515625" style="1" customWidth="1"/>
    <col min="12048" max="12048" width="20.28515625" style="1" customWidth="1"/>
    <col min="12049" max="12049" width="17.85546875" style="1" customWidth="1"/>
    <col min="12050" max="12050" width="15" style="1" customWidth="1"/>
    <col min="12051" max="12051" width="15.85546875" style="1" customWidth="1"/>
    <col min="12052" max="12052" width="19.5703125" style="1" customWidth="1"/>
    <col min="12053" max="12053" width="24.28515625" style="1" customWidth="1"/>
    <col min="12054" max="12054" width="19.28515625" style="1" customWidth="1"/>
    <col min="12055" max="12055" width="18" style="1" customWidth="1"/>
    <col min="12056" max="12056" width="25.42578125" style="1" customWidth="1"/>
    <col min="12057" max="12057" width="25.7109375" style="1" customWidth="1"/>
    <col min="12058" max="12060" width="11.85546875" style="1" customWidth="1"/>
    <col min="12061" max="12061" width="17.85546875" style="1" customWidth="1"/>
    <col min="12062" max="12062" width="11.85546875" style="1" customWidth="1"/>
    <col min="12063" max="12063" width="26.140625" style="1" customWidth="1"/>
    <col min="12064" max="12064" width="21.42578125" style="1" customWidth="1"/>
    <col min="12065" max="12065" width="32.140625" style="1" customWidth="1"/>
    <col min="12066" max="12066" width="22" style="1" customWidth="1"/>
    <col min="12067" max="12067" width="11.85546875" style="1" customWidth="1"/>
    <col min="12068" max="12068" width="29.85546875" style="1" customWidth="1"/>
    <col min="12069" max="12069" width="25" style="1" customWidth="1"/>
    <col min="12070" max="12070" width="35.7109375" style="1" customWidth="1"/>
    <col min="12071" max="12071" width="25.5703125" style="1" customWidth="1"/>
    <col min="12072" max="12072" width="15.5703125" style="1" customWidth="1"/>
    <col min="12073" max="12073" width="26.42578125" style="1" customWidth="1"/>
    <col min="12074" max="12074" width="16.28515625" style="1" customWidth="1"/>
    <col min="12075" max="12288" width="11.42578125" style="1"/>
    <col min="12289" max="12289" width="2.7109375" style="1" customWidth="1"/>
    <col min="12290" max="12290" width="13" style="1" customWidth="1"/>
    <col min="12291" max="12291" width="8.140625" style="1" customWidth="1"/>
    <col min="12292" max="12292" width="23.85546875" style="1" customWidth="1"/>
    <col min="12293" max="12293" width="20.5703125" style="1" customWidth="1"/>
    <col min="12294" max="12294" width="24.28515625" style="1" customWidth="1"/>
    <col min="12295" max="12295" width="23" style="1" customWidth="1"/>
    <col min="12296" max="12296" width="21.7109375" style="1" customWidth="1"/>
    <col min="12297" max="12297" width="29.42578125" style="1" customWidth="1"/>
    <col min="12298" max="12298" width="16.5703125" style="1" customWidth="1"/>
    <col min="12299" max="12299" width="22.5703125" style="1" customWidth="1"/>
    <col min="12300" max="12300" width="26" style="1" customWidth="1"/>
    <col min="12301" max="12301" width="23.5703125" style="1" customWidth="1"/>
    <col min="12302" max="12302" width="29.7109375" style="1" customWidth="1"/>
    <col min="12303" max="12303" width="28.28515625" style="1" customWidth="1"/>
    <col min="12304" max="12304" width="20.28515625" style="1" customWidth="1"/>
    <col min="12305" max="12305" width="17.85546875" style="1" customWidth="1"/>
    <col min="12306" max="12306" width="15" style="1" customWidth="1"/>
    <col min="12307" max="12307" width="15.85546875" style="1" customWidth="1"/>
    <col min="12308" max="12308" width="19.5703125" style="1" customWidth="1"/>
    <col min="12309" max="12309" width="24.28515625" style="1" customWidth="1"/>
    <col min="12310" max="12310" width="19.28515625" style="1" customWidth="1"/>
    <col min="12311" max="12311" width="18" style="1" customWidth="1"/>
    <col min="12312" max="12312" width="25.42578125" style="1" customWidth="1"/>
    <col min="12313" max="12313" width="25.7109375" style="1" customWidth="1"/>
    <col min="12314" max="12316" width="11.85546875" style="1" customWidth="1"/>
    <col min="12317" max="12317" width="17.85546875" style="1" customWidth="1"/>
    <col min="12318" max="12318" width="11.85546875" style="1" customWidth="1"/>
    <col min="12319" max="12319" width="26.140625" style="1" customWidth="1"/>
    <col min="12320" max="12320" width="21.42578125" style="1" customWidth="1"/>
    <col min="12321" max="12321" width="32.140625" style="1" customWidth="1"/>
    <col min="12322" max="12322" width="22" style="1" customWidth="1"/>
    <col min="12323" max="12323" width="11.85546875" style="1" customWidth="1"/>
    <col min="12324" max="12324" width="29.85546875" style="1" customWidth="1"/>
    <col min="12325" max="12325" width="25" style="1" customWidth="1"/>
    <col min="12326" max="12326" width="35.7109375" style="1" customWidth="1"/>
    <col min="12327" max="12327" width="25.5703125" style="1" customWidth="1"/>
    <col min="12328" max="12328" width="15.5703125" style="1" customWidth="1"/>
    <col min="12329" max="12329" width="26.42578125" style="1" customWidth="1"/>
    <col min="12330" max="12330" width="16.28515625" style="1" customWidth="1"/>
    <col min="12331" max="12544" width="11.42578125" style="1"/>
    <col min="12545" max="12545" width="2.7109375" style="1" customWidth="1"/>
    <col min="12546" max="12546" width="13" style="1" customWidth="1"/>
    <col min="12547" max="12547" width="8.140625" style="1" customWidth="1"/>
    <col min="12548" max="12548" width="23.85546875" style="1" customWidth="1"/>
    <col min="12549" max="12549" width="20.5703125" style="1" customWidth="1"/>
    <col min="12550" max="12550" width="24.28515625" style="1" customWidth="1"/>
    <col min="12551" max="12551" width="23" style="1" customWidth="1"/>
    <col min="12552" max="12552" width="21.7109375" style="1" customWidth="1"/>
    <col min="12553" max="12553" width="29.42578125" style="1" customWidth="1"/>
    <col min="12554" max="12554" width="16.5703125" style="1" customWidth="1"/>
    <col min="12555" max="12555" width="22.5703125" style="1" customWidth="1"/>
    <col min="12556" max="12556" width="26" style="1" customWidth="1"/>
    <col min="12557" max="12557" width="23.5703125" style="1" customWidth="1"/>
    <col min="12558" max="12558" width="29.7109375" style="1" customWidth="1"/>
    <col min="12559" max="12559" width="28.28515625" style="1" customWidth="1"/>
    <col min="12560" max="12560" width="20.28515625" style="1" customWidth="1"/>
    <col min="12561" max="12561" width="17.85546875" style="1" customWidth="1"/>
    <col min="12562" max="12562" width="15" style="1" customWidth="1"/>
    <col min="12563" max="12563" width="15.85546875" style="1" customWidth="1"/>
    <col min="12564" max="12564" width="19.5703125" style="1" customWidth="1"/>
    <col min="12565" max="12565" width="24.28515625" style="1" customWidth="1"/>
    <col min="12566" max="12566" width="19.28515625" style="1" customWidth="1"/>
    <col min="12567" max="12567" width="18" style="1" customWidth="1"/>
    <col min="12568" max="12568" width="25.42578125" style="1" customWidth="1"/>
    <col min="12569" max="12569" width="25.7109375" style="1" customWidth="1"/>
    <col min="12570" max="12572" width="11.85546875" style="1" customWidth="1"/>
    <col min="12573" max="12573" width="17.85546875" style="1" customWidth="1"/>
    <col min="12574" max="12574" width="11.85546875" style="1" customWidth="1"/>
    <col min="12575" max="12575" width="26.140625" style="1" customWidth="1"/>
    <col min="12576" max="12576" width="21.42578125" style="1" customWidth="1"/>
    <col min="12577" max="12577" width="32.140625" style="1" customWidth="1"/>
    <col min="12578" max="12578" width="22" style="1" customWidth="1"/>
    <col min="12579" max="12579" width="11.85546875" style="1" customWidth="1"/>
    <col min="12580" max="12580" width="29.85546875" style="1" customWidth="1"/>
    <col min="12581" max="12581" width="25" style="1" customWidth="1"/>
    <col min="12582" max="12582" width="35.7109375" style="1" customWidth="1"/>
    <col min="12583" max="12583" width="25.5703125" style="1" customWidth="1"/>
    <col min="12584" max="12584" width="15.5703125" style="1" customWidth="1"/>
    <col min="12585" max="12585" width="26.42578125" style="1" customWidth="1"/>
    <col min="12586" max="12586" width="16.28515625" style="1" customWidth="1"/>
    <col min="12587" max="12800" width="11.42578125" style="1"/>
    <col min="12801" max="12801" width="2.7109375" style="1" customWidth="1"/>
    <col min="12802" max="12802" width="13" style="1" customWidth="1"/>
    <col min="12803" max="12803" width="8.140625" style="1" customWidth="1"/>
    <col min="12804" max="12804" width="23.85546875" style="1" customWidth="1"/>
    <col min="12805" max="12805" width="20.5703125" style="1" customWidth="1"/>
    <col min="12806" max="12806" width="24.28515625" style="1" customWidth="1"/>
    <col min="12807" max="12807" width="23" style="1" customWidth="1"/>
    <col min="12808" max="12808" width="21.7109375" style="1" customWidth="1"/>
    <col min="12809" max="12809" width="29.42578125" style="1" customWidth="1"/>
    <col min="12810" max="12810" width="16.5703125" style="1" customWidth="1"/>
    <col min="12811" max="12811" width="22.5703125" style="1" customWidth="1"/>
    <col min="12812" max="12812" width="26" style="1" customWidth="1"/>
    <col min="12813" max="12813" width="23.5703125" style="1" customWidth="1"/>
    <col min="12814" max="12814" width="29.7109375" style="1" customWidth="1"/>
    <col min="12815" max="12815" width="28.28515625" style="1" customWidth="1"/>
    <col min="12816" max="12816" width="20.28515625" style="1" customWidth="1"/>
    <col min="12817" max="12817" width="17.85546875" style="1" customWidth="1"/>
    <col min="12818" max="12818" width="15" style="1" customWidth="1"/>
    <col min="12819" max="12819" width="15.85546875" style="1" customWidth="1"/>
    <col min="12820" max="12820" width="19.5703125" style="1" customWidth="1"/>
    <col min="12821" max="12821" width="24.28515625" style="1" customWidth="1"/>
    <col min="12822" max="12822" width="19.28515625" style="1" customWidth="1"/>
    <col min="12823" max="12823" width="18" style="1" customWidth="1"/>
    <col min="12824" max="12824" width="25.42578125" style="1" customWidth="1"/>
    <col min="12825" max="12825" width="25.7109375" style="1" customWidth="1"/>
    <col min="12826" max="12828" width="11.85546875" style="1" customWidth="1"/>
    <col min="12829" max="12829" width="17.85546875" style="1" customWidth="1"/>
    <col min="12830" max="12830" width="11.85546875" style="1" customWidth="1"/>
    <col min="12831" max="12831" width="26.140625" style="1" customWidth="1"/>
    <col min="12832" max="12832" width="21.42578125" style="1" customWidth="1"/>
    <col min="12833" max="12833" width="32.140625" style="1" customWidth="1"/>
    <col min="12834" max="12834" width="22" style="1" customWidth="1"/>
    <col min="12835" max="12835" width="11.85546875" style="1" customWidth="1"/>
    <col min="12836" max="12836" width="29.85546875" style="1" customWidth="1"/>
    <col min="12837" max="12837" width="25" style="1" customWidth="1"/>
    <col min="12838" max="12838" width="35.7109375" style="1" customWidth="1"/>
    <col min="12839" max="12839" width="25.5703125" style="1" customWidth="1"/>
    <col min="12840" max="12840" width="15.5703125" style="1" customWidth="1"/>
    <col min="12841" max="12841" width="26.42578125" style="1" customWidth="1"/>
    <col min="12842" max="12842" width="16.28515625" style="1" customWidth="1"/>
    <col min="12843" max="13056" width="11.42578125" style="1"/>
    <col min="13057" max="13057" width="2.7109375" style="1" customWidth="1"/>
    <col min="13058" max="13058" width="13" style="1" customWidth="1"/>
    <col min="13059" max="13059" width="8.140625" style="1" customWidth="1"/>
    <col min="13060" max="13060" width="23.85546875" style="1" customWidth="1"/>
    <col min="13061" max="13061" width="20.5703125" style="1" customWidth="1"/>
    <col min="13062" max="13062" width="24.28515625" style="1" customWidth="1"/>
    <col min="13063" max="13063" width="23" style="1" customWidth="1"/>
    <col min="13064" max="13064" width="21.7109375" style="1" customWidth="1"/>
    <col min="13065" max="13065" width="29.42578125" style="1" customWidth="1"/>
    <col min="13066" max="13066" width="16.5703125" style="1" customWidth="1"/>
    <col min="13067" max="13067" width="22.5703125" style="1" customWidth="1"/>
    <col min="13068" max="13068" width="26" style="1" customWidth="1"/>
    <col min="13069" max="13069" width="23.5703125" style="1" customWidth="1"/>
    <col min="13070" max="13070" width="29.7109375" style="1" customWidth="1"/>
    <col min="13071" max="13071" width="28.28515625" style="1" customWidth="1"/>
    <col min="13072" max="13072" width="20.28515625" style="1" customWidth="1"/>
    <col min="13073" max="13073" width="17.85546875" style="1" customWidth="1"/>
    <col min="13074" max="13074" width="15" style="1" customWidth="1"/>
    <col min="13075" max="13075" width="15.85546875" style="1" customWidth="1"/>
    <col min="13076" max="13076" width="19.5703125" style="1" customWidth="1"/>
    <col min="13077" max="13077" width="24.28515625" style="1" customWidth="1"/>
    <col min="13078" max="13078" width="19.28515625" style="1" customWidth="1"/>
    <col min="13079" max="13079" width="18" style="1" customWidth="1"/>
    <col min="13080" max="13080" width="25.42578125" style="1" customWidth="1"/>
    <col min="13081" max="13081" width="25.7109375" style="1" customWidth="1"/>
    <col min="13082" max="13084" width="11.85546875" style="1" customWidth="1"/>
    <col min="13085" max="13085" width="17.85546875" style="1" customWidth="1"/>
    <col min="13086" max="13086" width="11.85546875" style="1" customWidth="1"/>
    <col min="13087" max="13087" width="26.140625" style="1" customWidth="1"/>
    <col min="13088" max="13088" width="21.42578125" style="1" customWidth="1"/>
    <col min="13089" max="13089" width="32.140625" style="1" customWidth="1"/>
    <col min="13090" max="13090" width="22" style="1" customWidth="1"/>
    <col min="13091" max="13091" width="11.85546875" style="1" customWidth="1"/>
    <col min="13092" max="13092" width="29.85546875" style="1" customWidth="1"/>
    <col min="13093" max="13093" width="25" style="1" customWidth="1"/>
    <col min="13094" max="13094" width="35.7109375" style="1" customWidth="1"/>
    <col min="13095" max="13095" width="25.5703125" style="1" customWidth="1"/>
    <col min="13096" max="13096" width="15.5703125" style="1" customWidth="1"/>
    <col min="13097" max="13097" width="26.42578125" style="1" customWidth="1"/>
    <col min="13098" max="13098" width="16.28515625" style="1" customWidth="1"/>
    <col min="13099" max="13312" width="11.42578125" style="1"/>
    <col min="13313" max="13313" width="2.7109375" style="1" customWidth="1"/>
    <col min="13314" max="13314" width="13" style="1" customWidth="1"/>
    <col min="13315" max="13315" width="8.140625" style="1" customWidth="1"/>
    <col min="13316" max="13316" width="23.85546875" style="1" customWidth="1"/>
    <col min="13317" max="13317" width="20.5703125" style="1" customWidth="1"/>
    <col min="13318" max="13318" width="24.28515625" style="1" customWidth="1"/>
    <col min="13319" max="13319" width="23" style="1" customWidth="1"/>
    <col min="13320" max="13320" width="21.7109375" style="1" customWidth="1"/>
    <col min="13321" max="13321" width="29.42578125" style="1" customWidth="1"/>
    <col min="13322" max="13322" width="16.5703125" style="1" customWidth="1"/>
    <col min="13323" max="13323" width="22.5703125" style="1" customWidth="1"/>
    <col min="13324" max="13324" width="26" style="1" customWidth="1"/>
    <col min="13325" max="13325" width="23.5703125" style="1" customWidth="1"/>
    <col min="13326" max="13326" width="29.7109375" style="1" customWidth="1"/>
    <col min="13327" max="13327" width="28.28515625" style="1" customWidth="1"/>
    <col min="13328" max="13328" width="20.28515625" style="1" customWidth="1"/>
    <col min="13329" max="13329" width="17.85546875" style="1" customWidth="1"/>
    <col min="13330" max="13330" width="15" style="1" customWidth="1"/>
    <col min="13331" max="13331" width="15.85546875" style="1" customWidth="1"/>
    <col min="13332" max="13332" width="19.5703125" style="1" customWidth="1"/>
    <col min="13333" max="13333" width="24.28515625" style="1" customWidth="1"/>
    <col min="13334" max="13334" width="19.28515625" style="1" customWidth="1"/>
    <col min="13335" max="13335" width="18" style="1" customWidth="1"/>
    <col min="13336" max="13336" width="25.42578125" style="1" customWidth="1"/>
    <col min="13337" max="13337" width="25.7109375" style="1" customWidth="1"/>
    <col min="13338" max="13340" width="11.85546875" style="1" customWidth="1"/>
    <col min="13341" max="13341" width="17.85546875" style="1" customWidth="1"/>
    <col min="13342" max="13342" width="11.85546875" style="1" customWidth="1"/>
    <col min="13343" max="13343" width="26.140625" style="1" customWidth="1"/>
    <col min="13344" max="13344" width="21.42578125" style="1" customWidth="1"/>
    <col min="13345" max="13345" width="32.140625" style="1" customWidth="1"/>
    <col min="13346" max="13346" width="22" style="1" customWidth="1"/>
    <col min="13347" max="13347" width="11.85546875" style="1" customWidth="1"/>
    <col min="13348" max="13348" width="29.85546875" style="1" customWidth="1"/>
    <col min="13349" max="13349" width="25" style="1" customWidth="1"/>
    <col min="13350" max="13350" width="35.7109375" style="1" customWidth="1"/>
    <col min="13351" max="13351" width="25.5703125" style="1" customWidth="1"/>
    <col min="13352" max="13352" width="15.5703125" style="1" customWidth="1"/>
    <col min="13353" max="13353" width="26.42578125" style="1" customWidth="1"/>
    <col min="13354" max="13354" width="16.28515625" style="1" customWidth="1"/>
    <col min="13355" max="13568" width="11.42578125" style="1"/>
    <col min="13569" max="13569" width="2.7109375" style="1" customWidth="1"/>
    <col min="13570" max="13570" width="13" style="1" customWidth="1"/>
    <col min="13571" max="13571" width="8.140625" style="1" customWidth="1"/>
    <col min="13572" max="13572" width="23.85546875" style="1" customWidth="1"/>
    <col min="13573" max="13573" width="20.5703125" style="1" customWidth="1"/>
    <col min="13574" max="13574" width="24.28515625" style="1" customWidth="1"/>
    <col min="13575" max="13575" width="23" style="1" customWidth="1"/>
    <col min="13576" max="13576" width="21.7109375" style="1" customWidth="1"/>
    <col min="13577" max="13577" width="29.42578125" style="1" customWidth="1"/>
    <col min="13578" max="13578" width="16.5703125" style="1" customWidth="1"/>
    <col min="13579" max="13579" width="22.5703125" style="1" customWidth="1"/>
    <col min="13580" max="13580" width="26" style="1" customWidth="1"/>
    <col min="13581" max="13581" width="23.5703125" style="1" customWidth="1"/>
    <col min="13582" max="13582" width="29.7109375" style="1" customWidth="1"/>
    <col min="13583" max="13583" width="28.28515625" style="1" customWidth="1"/>
    <col min="13584" max="13584" width="20.28515625" style="1" customWidth="1"/>
    <col min="13585" max="13585" width="17.85546875" style="1" customWidth="1"/>
    <col min="13586" max="13586" width="15" style="1" customWidth="1"/>
    <col min="13587" max="13587" width="15.85546875" style="1" customWidth="1"/>
    <col min="13588" max="13588" width="19.5703125" style="1" customWidth="1"/>
    <col min="13589" max="13589" width="24.28515625" style="1" customWidth="1"/>
    <col min="13590" max="13590" width="19.28515625" style="1" customWidth="1"/>
    <col min="13591" max="13591" width="18" style="1" customWidth="1"/>
    <col min="13592" max="13592" width="25.42578125" style="1" customWidth="1"/>
    <col min="13593" max="13593" width="25.7109375" style="1" customWidth="1"/>
    <col min="13594" max="13596" width="11.85546875" style="1" customWidth="1"/>
    <col min="13597" max="13597" width="17.85546875" style="1" customWidth="1"/>
    <col min="13598" max="13598" width="11.85546875" style="1" customWidth="1"/>
    <col min="13599" max="13599" width="26.140625" style="1" customWidth="1"/>
    <col min="13600" max="13600" width="21.42578125" style="1" customWidth="1"/>
    <col min="13601" max="13601" width="32.140625" style="1" customWidth="1"/>
    <col min="13602" max="13602" width="22" style="1" customWidth="1"/>
    <col min="13603" max="13603" width="11.85546875" style="1" customWidth="1"/>
    <col min="13604" max="13604" width="29.85546875" style="1" customWidth="1"/>
    <col min="13605" max="13605" width="25" style="1" customWidth="1"/>
    <col min="13606" max="13606" width="35.7109375" style="1" customWidth="1"/>
    <col min="13607" max="13607" width="25.5703125" style="1" customWidth="1"/>
    <col min="13608" max="13608" width="15.5703125" style="1" customWidth="1"/>
    <col min="13609" max="13609" width="26.42578125" style="1" customWidth="1"/>
    <col min="13610" max="13610" width="16.28515625" style="1" customWidth="1"/>
    <col min="13611" max="13824" width="11.42578125" style="1"/>
    <col min="13825" max="13825" width="2.7109375" style="1" customWidth="1"/>
    <col min="13826" max="13826" width="13" style="1" customWidth="1"/>
    <col min="13827" max="13827" width="8.140625" style="1" customWidth="1"/>
    <col min="13828" max="13828" width="23.85546875" style="1" customWidth="1"/>
    <col min="13829" max="13829" width="20.5703125" style="1" customWidth="1"/>
    <col min="13830" max="13830" width="24.28515625" style="1" customWidth="1"/>
    <col min="13831" max="13831" width="23" style="1" customWidth="1"/>
    <col min="13832" max="13832" width="21.7109375" style="1" customWidth="1"/>
    <col min="13833" max="13833" width="29.42578125" style="1" customWidth="1"/>
    <col min="13834" max="13834" width="16.5703125" style="1" customWidth="1"/>
    <col min="13835" max="13835" width="22.5703125" style="1" customWidth="1"/>
    <col min="13836" max="13836" width="26" style="1" customWidth="1"/>
    <col min="13837" max="13837" width="23.5703125" style="1" customWidth="1"/>
    <col min="13838" max="13838" width="29.7109375" style="1" customWidth="1"/>
    <col min="13839" max="13839" width="28.28515625" style="1" customWidth="1"/>
    <col min="13840" max="13840" width="20.28515625" style="1" customWidth="1"/>
    <col min="13841" max="13841" width="17.85546875" style="1" customWidth="1"/>
    <col min="13842" max="13842" width="15" style="1" customWidth="1"/>
    <col min="13843" max="13843" width="15.85546875" style="1" customWidth="1"/>
    <col min="13844" max="13844" width="19.5703125" style="1" customWidth="1"/>
    <col min="13845" max="13845" width="24.28515625" style="1" customWidth="1"/>
    <col min="13846" max="13846" width="19.28515625" style="1" customWidth="1"/>
    <col min="13847" max="13847" width="18" style="1" customWidth="1"/>
    <col min="13848" max="13848" width="25.42578125" style="1" customWidth="1"/>
    <col min="13849" max="13849" width="25.7109375" style="1" customWidth="1"/>
    <col min="13850" max="13852" width="11.85546875" style="1" customWidth="1"/>
    <col min="13853" max="13853" width="17.85546875" style="1" customWidth="1"/>
    <col min="13854" max="13854" width="11.85546875" style="1" customWidth="1"/>
    <col min="13855" max="13855" width="26.140625" style="1" customWidth="1"/>
    <col min="13856" max="13856" width="21.42578125" style="1" customWidth="1"/>
    <col min="13857" max="13857" width="32.140625" style="1" customWidth="1"/>
    <col min="13858" max="13858" width="22" style="1" customWidth="1"/>
    <col min="13859" max="13859" width="11.85546875" style="1" customWidth="1"/>
    <col min="13860" max="13860" width="29.85546875" style="1" customWidth="1"/>
    <col min="13861" max="13861" width="25" style="1" customWidth="1"/>
    <col min="13862" max="13862" width="35.7109375" style="1" customWidth="1"/>
    <col min="13863" max="13863" width="25.5703125" style="1" customWidth="1"/>
    <col min="13864" max="13864" width="15.5703125" style="1" customWidth="1"/>
    <col min="13865" max="13865" width="26.42578125" style="1" customWidth="1"/>
    <col min="13866" max="13866" width="16.28515625" style="1" customWidth="1"/>
    <col min="13867" max="14080" width="11.42578125" style="1"/>
    <col min="14081" max="14081" width="2.7109375" style="1" customWidth="1"/>
    <col min="14082" max="14082" width="13" style="1" customWidth="1"/>
    <col min="14083" max="14083" width="8.140625" style="1" customWidth="1"/>
    <col min="14084" max="14084" width="23.85546875" style="1" customWidth="1"/>
    <col min="14085" max="14085" width="20.5703125" style="1" customWidth="1"/>
    <col min="14086" max="14086" width="24.28515625" style="1" customWidth="1"/>
    <col min="14087" max="14087" width="23" style="1" customWidth="1"/>
    <col min="14088" max="14088" width="21.7109375" style="1" customWidth="1"/>
    <col min="14089" max="14089" width="29.42578125" style="1" customWidth="1"/>
    <col min="14090" max="14090" width="16.5703125" style="1" customWidth="1"/>
    <col min="14091" max="14091" width="22.5703125" style="1" customWidth="1"/>
    <col min="14092" max="14092" width="26" style="1" customWidth="1"/>
    <col min="14093" max="14093" width="23.5703125" style="1" customWidth="1"/>
    <col min="14094" max="14094" width="29.7109375" style="1" customWidth="1"/>
    <col min="14095" max="14095" width="28.28515625" style="1" customWidth="1"/>
    <col min="14096" max="14096" width="20.28515625" style="1" customWidth="1"/>
    <col min="14097" max="14097" width="17.85546875" style="1" customWidth="1"/>
    <col min="14098" max="14098" width="15" style="1" customWidth="1"/>
    <col min="14099" max="14099" width="15.85546875" style="1" customWidth="1"/>
    <col min="14100" max="14100" width="19.5703125" style="1" customWidth="1"/>
    <col min="14101" max="14101" width="24.28515625" style="1" customWidth="1"/>
    <col min="14102" max="14102" width="19.28515625" style="1" customWidth="1"/>
    <col min="14103" max="14103" width="18" style="1" customWidth="1"/>
    <col min="14104" max="14104" width="25.42578125" style="1" customWidth="1"/>
    <col min="14105" max="14105" width="25.7109375" style="1" customWidth="1"/>
    <col min="14106" max="14108" width="11.85546875" style="1" customWidth="1"/>
    <col min="14109" max="14109" width="17.85546875" style="1" customWidth="1"/>
    <col min="14110" max="14110" width="11.85546875" style="1" customWidth="1"/>
    <col min="14111" max="14111" width="26.140625" style="1" customWidth="1"/>
    <col min="14112" max="14112" width="21.42578125" style="1" customWidth="1"/>
    <col min="14113" max="14113" width="32.140625" style="1" customWidth="1"/>
    <col min="14114" max="14114" width="22" style="1" customWidth="1"/>
    <col min="14115" max="14115" width="11.85546875" style="1" customWidth="1"/>
    <col min="14116" max="14116" width="29.85546875" style="1" customWidth="1"/>
    <col min="14117" max="14117" width="25" style="1" customWidth="1"/>
    <col min="14118" max="14118" width="35.7109375" style="1" customWidth="1"/>
    <col min="14119" max="14119" width="25.5703125" style="1" customWidth="1"/>
    <col min="14120" max="14120" width="15.5703125" style="1" customWidth="1"/>
    <col min="14121" max="14121" width="26.42578125" style="1" customWidth="1"/>
    <col min="14122" max="14122" width="16.28515625" style="1" customWidth="1"/>
    <col min="14123" max="14336" width="11.42578125" style="1"/>
    <col min="14337" max="14337" width="2.7109375" style="1" customWidth="1"/>
    <col min="14338" max="14338" width="13" style="1" customWidth="1"/>
    <col min="14339" max="14339" width="8.140625" style="1" customWidth="1"/>
    <col min="14340" max="14340" width="23.85546875" style="1" customWidth="1"/>
    <col min="14341" max="14341" width="20.5703125" style="1" customWidth="1"/>
    <col min="14342" max="14342" width="24.28515625" style="1" customWidth="1"/>
    <col min="14343" max="14343" width="23" style="1" customWidth="1"/>
    <col min="14344" max="14344" width="21.7109375" style="1" customWidth="1"/>
    <col min="14345" max="14345" width="29.42578125" style="1" customWidth="1"/>
    <col min="14346" max="14346" width="16.5703125" style="1" customWidth="1"/>
    <col min="14347" max="14347" width="22.5703125" style="1" customWidth="1"/>
    <col min="14348" max="14348" width="26" style="1" customWidth="1"/>
    <col min="14349" max="14349" width="23.5703125" style="1" customWidth="1"/>
    <col min="14350" max="14350" width="29.7109375" style="1" customWidth="1"/>
    <col min="14351" max="14351" width="28.28515625" style="1" customWidth="1"/>
    <col min="14352" max="14352" width="20.28515625" style="1" customWidth="1"/>
    <col min="14353" max="14353" width="17.85546875" style="1" customWidth="1"/>
    <col min="14354" max="14354" width="15" style="1" customWidth="1"/>
    <col min="14355" max="14355" width="15.85546875" style="1" customWidth="1"/>
    <col min="14356" max="14356" width="19.5703125" style="1" customWidth="1"/>
    <col min="14357" max="14357" width="24.28515625" style="1" customWidth="1"/>
    <col min="14358" max="14358" width="19.28515625" style="1" customWidth="1"/>
    <col min="14359" max="14359" width="18" style="1" customWidth="1"/>
    <col min="14360" max="14360" width="25.42578125" style="1" customWidth="1"/>
    <col min="14361" max="14361" width="25.7109375" style="1" customWidth="1"/>
    <col min="14362" max="14364" width="11.85546875" style="1" customWidth="1"/>
    <col min="14365" max="14365" width="17.85546875" style="1" customWidth="1"/>
    <col min="14366" max="14366" width="11.85546875" style="1" customWidth="1"/>
    <col min="14367" max="14367" width="26.140625" style="1" customWidth="1"/>
    <col min="14368" max="14368" width="21.42578125" style="1" customWidth="1"/>
    <col min="14369" max="14369" width="32.140625" style="1" customWidth="1"/>
    <col min="14370" max="14370" width="22" style="1" customWidth="1"/>
    <col min="14371" max="14371" width="11.85546875" style="1" customWidth="1"/>
    <col min="14372" max="14372" width="29.85546875" style="1" customWidth="1"/>
    <col min="14373" max="14373" width="25" style="1" customWidth="1"/>
    <col min="14374" max="14374" width="35.7109375" style="1" customWidth="1"/>
    <col min="14375" max="14375" width="25.5703125" style="1" customWidth="1"/>
    <col min="14376" max="14376" width="15.5703125" style="1" customWidth="1"/>
    <col min="14377" max="14377" width="26.42578125" style="1" customWidth="1"/>
    <col min="14378" max="14378" width="16.28515625" style="1" customWidth="1"/>
    <col min="14379" max="14592" width="11.42578125" style="1"/>
    <col min="14593" max="14593" width="2.7109375" style="1" customWidth="1"/>
    <col min="14594" max="14594" width="13" style="1" customWidth="1"/>
    <col min="14595" max="14595" width="8.140625" style="1" customWidth="1"/>
    <col min="14596" max="14596" width="23.85546875" style="1" customWidth="1"/>
    <col min="14597" max="14597" width="20.5703125" style="1" customWidth="1"/>
    <col min="14598" max="14598" width="24.28515625" style="1" customWidth="1"/>
    <col min="14599" max="14599" width="23" style="1" customWidth="1"/>
    <col min="14600" max="14600" width="21.7109375" style="1" customWidth="1"/>
    <col min="14601" max="14601" width="29.42578125" style="1" customWidth="1"/>
    <col min="14602" max="14602" width="16.5703125" style="1" customWidth="1"/>
    <col min="14603" max="14603" width="22.5703125" style="1" customWidth="1"/>
    <col min="14604" max="14604" width="26" style="1" customWidth="1"/>
    <col min="14605" max="14605" width="23.5703125" style="1" customWidth="1"/>
    <col min="14606" max="14606" width="29.7109375" style="1" customWidth="1"/>
    <col min="14607" max="14607" width="28.28515625" style="1" customWidth="1"/>
    <col min="14608" max="14608" width="20.28515625" style="1" customWidth="1"/>
    <col min="14609" max="14609" width="17.85546875" style="1" customWidth="1"/>
    <col min="14610" max="14610" width="15" style="1" customWidth="1"/>
    <col min="14611" max="14611" width="15.85546875" style="1" customWidth="1"/>
    <col min="14612" max="14612" width="19.5703125" style="1" customWidth="1"/>
    <col min="14613" max="14613" width="24.28515625" style="1" customWidth="1"/>
    <col min="14614" max="14614" width="19.28515625" style="1" customWidth="1"/>
    <col min="14615" max="14615" width="18" style="1" customWidth="1"/>
    <col min="14616" max="14616" width="25.42578125" style="1" customWidth="1"/>
    <col min="14617" max="14617" width="25.7109375" style="1" customWidth="1"/>
    <col min="14618" max="14620" width="11.85546875" style="1" customWidth="1"/>
    <col min="14621" max="14621" width="17.85546875" style="1" customWidth="1"/>
    <col min="14622" max="14622" width="11.85546875" style="1" customWidth="1"/>
    <col min="14623" max="14623" width="26.140625" style="1" customWidth="1"/>
    <col min="14624" max="14624" width="21.42578125" style="1" customWidth="1"/>
    <col min="14625" max="14625" width="32.140625" style="1" customWidth="1"/>
    <col min="14626" max="14626" width="22" style="1" customWidth="1"/>
    <col min="14627" max="14627" width="11.85546875" style="1" customWidth="1"/>
    <col min="14628" max="14628" width="29.85546875" style="1" customWidth="1"/>
    <col min="14629" max="14629" width="25" style="1" customWidth="1"/>
    <col min="14630" max="14630" width="35.7109375" style="1" customWidth="1"/>
    <col min="14631" max="14631" width="25.5703125" style="1" customWidth="1"/>
    <col min="14632" max="14632" width="15.5703125" style="1" customWidth="1"/>
    <col min="14633" max="14633" width="26.42578125" style="1" customWidth="1"/>
    <col min="14634" max="14634" width="16.28515625" style="1" customWidth="1"/>
    <col min="14635" max="14848" width="11.42578125" style="1"/>
    <col min="14849" max="14849" width="2.7109375" style="1" customWidth="1"/>
    <col min="14850" max="14850" width="13" style="1" customWidth="1"/>
    <col min="14851" max="14851" width="8.140625" style="1" customWidth="1"/>
    <col min="14852" max="14852" width="23.85546875" style="1" customWidth="1"/>
    <col min="14853" max="14853" width="20.5703125" style="1" customWidth="1"/>
    <col min="14854" max="14854" width="24.28515625" style="1" customWidth="1"/>
    <col min="14855" max="14855" width="23" style="1" customWidth="1"/>
    <col min="14856" max="14856" width="21.7109375" style="1" customWidth="1"/>
    <col min="14857" max="14857" width="29.42578125" style="1" customWidth="1"/>
    <col min="14858" max="14858" width="16.5703125" style="1" customWidth="1"/>
    <col min="14859" max="14859" width="22.5703125" style="1" customWidth="1"/>
    <col min="14860" max="14860" width="26" style="1" customWidth="1"/>
    <col min="14861" max="14861" width="23.5703125" style="1" customWidth="1"/>
    <col min="14862" max="14862" width="29.7109375" style="1" customWidth="1"/>
    <col min="14863" max="14863" width="28.28515625" style="1" customWidth="1"/>
    <col min="14864" max="14864" width="20.28515625" style="1" customWidth="1"/>
    <col min="14865" max="14865" width="17.85546875" style="1" customWidth="1"/>
    <col min="14866" max="14866" width="15" style="1" customWidth="1"/>
    <col min="14867" max="14867" width="15.85546875" style="1" customWidth="1"/>
    <col min="14868" max="14868" width="19.5703125" style="1" customWidth="1"/>
    <col min="14869" max="14869" width="24.28515625" style="1" customWidth="1"/>
    <col min="14870" max="14870" width="19.28515625" style="1" customWidth="1"/>
    <col min="14871" max="14871" width="18" style="1" customWidth="1"/>
    <col min="14872" max="14872" width="25.42578125" style="1" customWidth="1"/>
    <col min="14873" max="14873" width="25.7109375" style="1" customWidth="1"/>
    <col min="14874" max="14876" width="11.85546875" style="1" customWidth="1"/>
    <col min="14877" max="14877" width="17.85546875" style="1" customWidth="1"/>
    <col min="14878" max="14878" width="11.85546875" style="1" customWidth="1"/>
    <col min="14879" max="14879" width="26.140625" style="1" customWidth="1"/>
    <col min="14880" max="14880" width="21.42578125" style="1" customWidth="1"/>
    <col min="14881" max="14881" width="32.140625" style="1" customWidth="1"/>
    <col min="14882" max="14882" width="22" style="1" customWidth="1"/>
    <col min="14883" max="14883" width="11.85546875" style="1" customWidth="1"/>
    <col min="14884" max="14884" width="29.85546875" style="1" customWidth="1"/>
    <col min="14885" max="14885" width="25" style="1" customWidth="1"/>
    <col min="14886" max="14886" width="35.7109375" style="1" customWidth="1"/>
    <col min="14887" max="14887" width="25.5703125" style="1" customWidth="1"/>
    <col min="14888" max="14888" width="15.5703125" style="1" customWidth="1"/>
    <col min="14889" max="14889" width="26.42578125" style="1" customWidth="1"/>
    <col min="14890" max="14890" width="16.28515625" style="1" customWidth="1"/>
    <col min="14891" max="15104" width="11.42578125" style="1"/>
    <col min="15105" max="15105" width="2.7109375" style="1" customWidth="1"/>
    <col min="15106" max="15106" width="13" style="1" customWidth="1"/>
    <col min="15107" max="15107" width="8.140625" style="1" customWidth="1"/>
    <col min="15108" max="15108" width="23.85546875" style="1" customWidth="1"/>
    <col min="15109" max="15109" width="20.5703125" style="1" customWidth="1"/>
    <col min="15110" max="15110" width="24.28515625" style="1" customWidth="1"/>
    <col min="15111" max="15111" width="23" style="1" customWidth="1"/>
    <col min="15112" max="15112" width="21.7109375" style="1" customWidth="1"/>
    <col min="15113" max="15113" width="29.42578125" style="1" customWidth="1"/>
    <col min="15114" max="15114" width="16.5703125" style="1" customWidth="1"/>
    <col min="15115" max="15115" width="22.5703125" style="1" customWidth="1"/>
    <col min="15116" max="15116" width="26" style="1" customWidth="1"/>
    <col min="15117" max="15117" width="23.5703125" style="1" customWidth="1"/>
    <col min="15118" max="15118" width="29.7109375" style="1" customWidth="1"/>
    <col min="15119" max="15119" width="28.28515625" style="1" customWidth="1"/>
    <col min="15120" max="15120" width="20.28515625" style="1" customWidth="1"/>
    <col min="15121" max="15121" width="17.85546875" style="1" customWidth="1"/>
    <col min="15122" max="15122" width="15" style="1" customWidth="1"/>
    <col min="15123" max="15123" width="15.85546875" style="1" customWidth="1"/>
    <col min="15124" max="15124" width="19.5703125" style="1" customWidth="1"/>
    <col min="15125" max="15125" width="24.28515625" style="1" customWidth="1"/>
    <col min="15126" max="15126" width="19.28515625" style="1" customWidth="1"/>
    <col min="15127" max="15127" width="18" style="1" customWidth="1"/>
    <col min="15128" max="15128" width="25.42578125" style="1" customWidth="1"/>
    <col min="15129" max="15129" width="25.7109375" style="1" customWidth="1"/>
    <col min="15130" max="15132" width="11.85546875" style="1" customWidth="1"/>
    <col min="15133" max="15133" width="17.85546875" style="1" customWidth="1"/>
    <col min="15134" max="15134" width="11.85546875" style="1" customWidth="1"/>
    <col min="15135" max="15135" width="26.140625" style="1" customWidth="1"/>
    <col min="15136" max="15136" width="21.42578125" style="1" customWidth="1"/>
    <col min="15137" max="15137" width="32.140625" style="1" customWidth="1"/>
    <col min="15138" max="15138" width="22" style="1" customWidth="1"/>
    <col min="15139" max="15139" width="11.85546875" style="1" customWidth="1"/>
    <col min="15140" max="15140" width="29.85546875" style="1" customWidth="1"/>
    <col min="15141" max="15141" width="25" style="1" customWidth="1"/>
    <col min="15142" max="15142" width="35.7109375" style="1" customWidth="1"/>
    <col min="15143" max="15143" width="25.5703125" style="1" customWidth="1"/>
    <col min="15144" max="15144" width="15.5703125" style="1" customWidth="1"/>
    <col min="15145" max="15145" width="26.42578125" style="1" customWidth="1"/>
    <col min="15146" max="15146" width="16.28515625" style="1" customWidth="1"/>
    <col min="15147" max="15360" width="11.42578125" style="1"/>
    <col min="15361" max="15361" width="2.7109375" style="1" customWidth="1"/>
    <col min="15362" max="15362" width="13" style="1" customWidth="1"/>
    <col min="15363" max="15363" width="8.140625" style="1" customWidth="1"/>
    <col min="15364" max="15364" width="23.85546875" style="1" customWidth="1"/>
    <col min="15365" max="15365" width="20.5703125" style="1" customWidth="1"/>
    <col min="15366" max="15366" width="24.28515625" style="1" customWidth="1"/>
    <col min="15367" max="15367" width="23" style="1" customWidth="1"/>
    <col min="15368" max="15368" width="21.7109375" style="1" customWidth="1"/>
    <col min="15369" max="15369" width="29.42578125" style="1" customWidth="1"/>
    <col min="15370" max="15370" width="16.5703125" style="1" customWidth="1"/>
    <col min="15371" max="15371" width="22.5703125" style="1" customWidth="1"/>
    <col min="15372" max="15372" width="26" style="1" customWidth="1"/>
    <col min="15373" max="15373" width="23.5703125" style="1" customWidth="1"/>
    <col min="15374" max="15374" width="29.7109375" style="1" customWidth="1"/>
    <col min="15375" max="15375" width="28.28515625" style="1" customWidth="1"/>
    <col min="15376" max="15376" width="20.28515625" style="1" customWidth="1"/>
    <col min="15377" max="15377" width="17.85546875" style="1" customWidth="1"/>
    <col min="15378" max="15378" width="15" style="1" customWidth="1"/>
    <col min="15379" max="15379" width="15.85546875" style="1" customWidth="1"/>
    <col min="15380" max="15380" width="19.5703125" style="1" customWidth="1"/>
    <col min="15381" max="15381" width="24.28515625" style="1" customWidth="1"/>
    <col min="15382" max="15382" width="19.28515625" style="1" customWidth="1"/>
    <col min="15383" max="15383" width="18" style="1" customWidth="1"/>
    <col min="15384" max="15384" width="25.42578125" style="1" customWidth="1"/>
    <col min="15385" max="15385" width="25.7109375" style="1" customWidth="1"/>
    <col min="15386" max="15388" width="11.85546875" style="1" customWidth="1"/>
    <col min="15389" max="15389" width="17.85546875" style="1" customWidth="1"/>
    <col min="15390" max="15390" width="11.85546875" style="1" customWidth="1"/>
    <col min="15391" max="15391" width="26.140625" style="1" customWidth="1"/>
    <col min="15392" max="15392" width="21.42578125" style="1" customWidth="1"/>
    <col min="15393" max="15393" width="32.140625" style="1" customWidth="1"/>
    <col min="15394" max="15394" width="22" style="1" customWidth="1"/>
    <col min="15395" max="15395" width="11.85546875" style="1" customWidth="1"/>
    <col min="15396" max="15396" width="29.85546875" style="1" customWidth="1"/>
    <col min="15397" max="15397" width="25" style="1" customWidth="1"/>
    <col min="15398" max="15398" width="35.7109375" style="1" customWidth="1"/>
    <col min="15399" max="15399" width="25.5703125" style="1" customWidth="1"/>
    <col min="15400" max="15400" width="15.5703125" style="1" customWidth="1"/>
    <col min="15401" max="15401" width="26.42578125" style="1" customWidth="1"/>
    <col min="15402" max="15402" width="16.28515625" style="1" customWidth="1"/>
    <col min="15403" max="15616" width="11.42578125" style="1"/>
    <col min="15617" max="15617" width="2.7109375" style="1" customWidth="1"/>
    <col min="15618" max="15618" width="13" style="1" customWidth="1"/>
    <col min="15619" max="15619" width="8.140625" style="1" customWidth="1"/>
    <col min="15620" max="15620" width="23.85546875" style="1" customWidth="1"/>
    <col min="15621" max="15621" width="20.5703125" style="1" customWidth="1"/>
    <col min="15622" max="15622" width="24.28515625" style="1" customWidth="1"/>
    <col min="15623" max="15623" width="23" style="1" customWidth="1"/>
    <col min="15624" max="15624" width="21.7109375" style="1" customWidth="1"/>
    <col min="15625" max="15625" width="29.42578125" style="1" customWidth="1"/>
    <col min="15626" max="15626" width="16.5703125" style="1" customWidth="1"/>
    <col min="15627" max="15627" width="22.5703125" style="1" customWidth="1"/>
    <col min="15628" max="15628" width="26" style="1" customWidth="1"/>
    <col min="15629" max="15629" width="23.5703125" style="1" customWidth="1"/>
    <col min="15630" max="15630" width="29.7109375" style="1" customWidth="1"/>
    <col min="15631" max="15631" width="28.28515625" style="1" customWidth="1"/>
    <col min="15632" max="15632" width="20.28515625" style="1" customWidth="1"/>
    <col min="15633" max="15633" width="17.85546875" style="1" customWidth="1"/>
    <col min="15634" max="15634" width="15" style="1" customWidth="1"/>
    <col min="15635" max="15635" width="15.85546875" style="1" customWidth="1"/>
    <col min="15636" max="15636" width="19.5703125" style="1" customWidth="1"/>
    <col min="15637" max="15637" width="24.28515625" style="1" customWidth="1"/>
    <col min="15638" max="15638" width="19.28515625" style="1" customWidth="1"/>
    <col min="15639" max="15639" width="18" style="1" customWidth="1"/>
    <col min="15640" max="15640" width="25.42578125" style="1" customWidth="1"/>
    <col min="15641" max="15641" width="25.7109375" style="1" customWidth="1"/>
    <col min="15642" max="15644" width="11.85546875" style="1" customWidth="1"/>
    <col min="15645" max="15645" width="17.85546875" style="1" customWidth="1"/>
    <col min="15646" max="15646" width="11.85546875" style="1" customWidth="1"/>
    <col min="15647" max="15647" width="26.140625" style="1" customWidth="1"/>
    <col min="15648" max="15648" width="21.42578125" style="1" customWidth="1"/>
    <col min="15649" max="15649" width="32.140625" style="1" customWidth="1"/>
    <col min="15650" max="15650" width="22" style="1" customWidth="1"/>
    <col min="15651" max="15651" width="11.85546875" style="1" customWidth="1"/>
    <col min="15652" max="15652" width="29.85546875" style="1" customWidth="1"/>
    <col min="15653" max="15653" width="25" style="1" customWidth="1"/>
    <col min="15654" max="15654" width="35.7109375" style="1" customWidth="1"/>
    <col min="15655" max="15655" width="25.5703125" style="1" customWidth="1"/>
    <col min="15656" max="15656" width="15.5703125" style="1" customWidth="1"/>
    <col min="15657" max="15657" width="26.42578125" style="1" customWidth="1"/>
    <col min="15658" max="15658" width="16.28515625" style="1" customWidth="1"/>
    <col min="15659" max="15872" width="11.42578125" style="1"/>
    <col min="15873" max="15873" width="2.7109375" style="1" customWidth="1"/>
    <col min="15874" max="15874" width="13" style="1" customWidth="1"/>
    <col min="15875" max="15875" width="8.140625" style="1" customWidth="1"/>
    <col min="15876" max="15876" width="23.85546875" style="1" customWidth="1"/>
    <col min="15877" max="15877" width="20.5703125" style="1" customWidth="1"/>
    <col min="15878" max="15878" width="24.28515625" style="1" customWidth="1"/>
    <col min="15879" max="15879" width="23" style="1" customWidth="1"/>
    <col min="15880" max="15880" width="21.7109375" style="1" customWidth="1"/>
    <col min="15881" max="15881" width="29.42578125" style="1" customWidth="1"/>
    <col min="15882" max="15882" width="16.5703125" style="1" customWidth="1"/>
    <col min="15883" max="15883" width="22.5703125" style="1" customWidth="1"/>
    <col min="15884" max="15884" width="26" style="1" customWidth="1"/>
    <col min="15885" max="15885" width="23.5703125" style="1" customWidth="1"/>
    <col min="15886" max="15886" width="29.7109375" style="1" customWidth="1"/>
    <col min="15887" max="15887" width="28.28515625" style="1" customWidth="1"/>
    <col min="15888" max="15888" width="20.28515625" style="1" customWidth="1"/>
    <col min="15889" max="15889" width="17.85546875" style="1" customWidth="1"/>
    <col min="15890" max="15890" width="15" style="1" customWidth="1"/>
    <col min="15891" max="15891" width="15.85546875" style="1" customWidth="1"/>
    <col min="15892" max="15892" width="19.5703125" style="1" customWidth="1"/>
    <col min="15893" max="15893" width="24.28515625" style="1" customWidth="1"/>
    <col min="15894" max="15894" width="19.28515625" style="1" customWidth="1"/>
    <col min="15895" max="15895" width="18" style="1" customWidth="1"/>
    <col min="15896" max="15896" width="25.42578125" style="1" customWidth="1"/>
    <col min="15897" max="15897" width="25.7109375" style="1" customWidth="1"/>
    <col min="15898" max="15900" width="11.85546875" style="1" customWidth="1"/>
    <col min="15901" max="15901" width="17.85546875" style="1" customWidth="1"/>
    <col min="15902" max="15902" width="11.85546875" style="1" customWidth="1"/>
    <col min="15903" max="15903" width="26.140625" style="1" customWidth="1"/>
    <col min="15904" max="15904" width="21.42578125" style="1" customWidth="1"/>
    <col min="15905" max="15905" width="32.140625" style="1" customWidth="1"/>
    <col min="15906" max="15906" width="22" style="1" customWidth="1"/>
    <col min="15907" max="15907" width="11.85546875" style="1" customWidth="1"/>
    <col min="15908" max="15908" width="29.85546875" style="1" customWidth="1"/>
    <col min="15909" max="15909" width="25" style="1" customWidth="1"/>
    <col min="15910" max="15910" width="35.7109375" style="1" customWidth="1"/>
    <col min="15911" max="15911" width="25.5703125" style="1" customWidth="1"/>
    <col min="15912" max="15912" width="15.5703125" style="1" customWidth="1"/>
    <col min="15913" max="15913" width="26.42578125" style="1" customWidth="1"/>
    <col min="15914" max="15914" width="16.28515625" style="1" customWidth="1"/>
    <col min="15915" max="16128" width="11.42578125" style="1"/>
    <col min="16129" max="16129" width="2.7109375" style="1" customWidth="1"/>
    <col min="16130" max="16130" width="13" style="1" customWidth="1"/>
    <col min="16131" max="16131" width="8.140625" style="1" customWidth="1"/>
    <col min="16132" max="16132" width="23.85546875" style="1" customWidth="1"/>
    <col min="16133" max="16133" width="20.5703125" style="1" customWidth="1"/>
    <col min="16134" max="16134" width="24.28515625" style="1" customWidth="1"/>
    <col min="16135" max="16135" width="23" style="1" customWidth="1"/>
    <col min="16136" max="16136" width="21.7109375" style="1" customWidth="1"/>
    <col min="16137" max="16137" width="29.42578125" style="1" customWidth="1"/>
    <col min="16138" max="16138" width="16.5703125" style="1" customWidth="1"/>
    <col min="16139" max="16139" width="22.5703125" style="1" customWidth="1"/>
    <col min="16140" max="16140" width="26" style="1" customWidth="1"/>
    <col min="16141" max="16141" width="23.5703125" style="1" customWidth="1"/>
    <col min="16142" max="16142" width="29.7109375" style="1" customWidth="1"/>
    <col min="16143" max="16143" width="28.28515625" style="1" customWidth="1"/>
    <col min="16144" max="16144" width="20.28515625" style="1" customWidth="1"/>
    <col min="16145" max="16145" width="17.85546875" style="1" customWidth="1"/>
    <col min="16146" max="16146" width="15" style="1" customWidth="1"/>
    <col min="16147" max="16147" width="15.85546875" style="1" customWidth="1"/>
    <col min="16148" max="16148" width="19.5703125" style="1" customWidth="1"/>
    <col min="16149" max="16149" width="24.28515625" style="1" customWidth="1"/>
    <col min="16150" max="16150" width="19.28515625" style="1" customWidth="1"/>
    <col min="16151" max="16151" width="18" style="1" customWidth="1"/>
    <col min="16152" max="16152" width="25.42578125" style="1" customWidth="1"/>
    <col min="16153" max="16153" width="25.7109375" style="1" customWidth="1"/>
    <col min="16154" max="16156" width="11.85546875" style="1" customWidth="1"/>
    <col min="16157" max="16157" width="17.85546875" style="1" customWidth="1"/>
    <col min="16158" max="16158" width="11.85546875" style="1" customWidth="1"/>
    <col min="16159" max="16159" width="26.140625" style="1" customWidth="1"/>
    <col min="16160" max="16160" width="21.42578125" style="1" customWidth="1"/>
    <col min="16161" max="16161" width="32.140625" style="1" customWidth="1"/>
    <col min="16162" max="16162" width="22" style="1" customWidth="1"/>
    <col min="16163" max="16163" width="11.85546875" style="1" customWidth="1"/>
    <col min="16164" max="16164" width="29.85546875" style="1" customWidth="1"/>
    <col min="16165" max="16165" width="25" style="1" customWidth="1"/>
    <col min="16166" max="16166" width="35.7109375" style="1" customWidth="1"/>
    <col min="16167" max="16167" width="25.5703125" style="1" customWidth="1"/>
    <col min="16168" max="16168" width="15.5703125" style="1" customWidth="1"/>
    <col min="16169" max="16169" width="26.42578125" style="1" customWidth="1"/>
    <col min="16170" max="16170" width="16.28515625" style="1" customWidth="1"/>
    <col min="16171" max="16384" width="11.42578125" style="1"/>
  </cols>
  <sheetData>
    <row r="1" spans="1:42" ht="38.1" customHeight="1" x14ac:dyDescent="0.2">
      <c r="B1" s="2"/>
    </row>
    <row r="2" spans="1:42" ht="38.1" customHeight="1" x14ac:dyDescent="0.2"/>
    <row r="3" spans="1:42" ht="20.100000000000001" customHeight="1" thickBot="1" x14ac:dyDescent="0.25">
      <c r="A3" s="3"/>
      <c r="B3" s="104" t="s">
        <v>336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t="13.5" thickTop="1" x14ac:dyDescent="0.2">
      <c r="A4" s="57"/>
      <c r="B4" s="57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</row>
    <row r="5" spans="1:42" ht="15.75" x14ac:dyDescent="0.25">
      <c r="A5" s="57"/>
      <c r="B5" s="70" t="s">
        <v>205</v>
      </c>
      <c r="C5" s="71"/>
      <c r="D5" s="71"/>
      <c r="E5" s="71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</row>
    <row r="6" spans="1:42" ht="15.75" x14ac:dyDescent="0.25">
      <c r="B6" s="46" t="e">
        <f>#REF!</f>
        <v>#REF!</v>
      </c>
      <c r="C6" s="47"/>
      <c r="D6" s="47"/>
      <c r="E6" s="47"/>
    </row>
    <row r="7" spans="1:42" x14ac:dyDescent="0.2">
      <c r="B7" s="9" t="s">
        <v>2</v>
      </c>
      <c r="C7" s="106" t="s">
        <v>3</v>
      </c>
      <c r="D7" s="106" t="s">
        <v>4</v>
      </c>
      <c r="E7" s="106" t="s">
        <v>206</v>
      </c>
      <c r="F7" s="106" t="s">
        <v>207</v>
      </c>
      <c r="G7" s="106" t="s">
        <v>208</v>
      </c>
      <c r="H7" s="106" t="s">
        <v>209</v>
      </c>
      <c r="I7" s="106" t="s">
        <v>210</v>
      </c>
      <c r="J7" s="106" t="s">
        <v>211</v>
      </c>
      <c r="K7" s="106" t="s">
        <v>212</v>
      </c>
      <c r="L7" s="106" t="s">
        <v>213</v>
      </c>
      <c r="M7" s="106" t="s">
        <v>214</v>
      </c>
      <c r="N7" s="106" t="s">
        <v>215</v>
      </c>
      <c r="O7" s="106" t="s">
        <v>216</v>
      </c>
      <c r="P7" s="106" t="s">
        <v>217</v>
      </c>
      <c r="Q7" s="106" t="s">
        <v>218</v>
      </c>
      <c r="R7" s="106" t="s">
        <v>219</v>
      </c>
      <c r="S7" s="106" t="s">
        <v>220</v>
      </c>
      <c r="T7" s="106" t="s">
        <v>221</v>
      </c>
      <c r="U7" s="106" t="s">
        <v>222</v>
      </c>
      <c r="V7" s="106" t="s">
        <v>223</v>
      </c>
      <c r="W7" s="106" t="s">
        <v>224</v>
      </c>
      <c r="X7" s="106" t="s">
        <v>225</v>
      </c>
      <c r="Y7" s="106" t="s">
        <v>226</v>
      </c>
      <c r="Z7" s="106" t="s">
        <v>227</v>
      </c>
      <c r="AA7" s="106" t="s">
        <v>228</v>
      </c>
      <c r="AB7" s="106" t="s">
        <v>229</v>
      </c>
      <c r="AC7" s="106" t="s">
        <v>230</v>
      </c>
      <c r="AD7" s="106" t="s">
        <v>231</v>
      </c>
      <c r="AE7" s="106" t="s">
        <v>232</v>
      </c>
      <c r="AF7" s="106" t="s">
        <v>233</v>
      </c>
      <c r="AG7" s="106" t="s">
        <v>234</v>
      </c>
      <c r="AH7" s="106" t="s">
        <v>235</v>
      </c>
      <c r="AI7" s="106" t="s">
        <v>236</v>
      </c>
      <c r="AJ7" s="106" t="s">
        <v>237</v>
      </c>
      <c r="AK7" s="106" t="s">
        <v>238</v>
      </c>
      <c r="AL7" s="106" t="s">
        <v>239</v>
      </c>
      <c r="AM7" s="106" t="s">
        <v>240</v>
      </c>
      <c r="AN7" s="106" t="s">
        <v>241</v>
      </c>
      <c r="AO7" s="106" t="s">
        <v>242</v>
      </c>
      <c r="AP7" s="106" t="s">
        <v>243</v>
      </c>
    </row>
    <row r="8" spans="1:42" x14ac:dyDescent="0.2">
      <c r="B8" s="11" t="s">
        <v>44</v>
      </c>
      <c r="C8" t="s">
        <v>382</v>
      </c>
      <c r="D8" t="s">
        <v>346</v>
      </c>
      <c r="E8" s="12">
        <v>100</v>
      </c>
      <c r="F8" s="12">
        <v>23.5</v>
      </c>
      <c r="G8" s="12">
        <v>34.6</v>
      </c>
      <c r="H8" s="12">
        <v>45.31</v>
      </c>
      <c r="I8" s="12">
        <v>69.42</v>
      </c>
      <c r="J8" s="12">
        <v>100</v>
      </c>
      <c r="K8" s="12">
        <v>24.51</v>
      </c>
      <c r="L8" s="12">
        <v>4.0199999999999996</v>
      </c>
      <c r="M8" s="12">
        <v>4.96</v>
      </c>
      <c r="N8" s="12">
        <v>23.52</v>
      </c>
      <c r="O8" s="12">
        <v>15.25</v>
      </c>
      <c r="P8" s="12">
        <v>0.03</v>
      </c>
      <c r="Q8" s="12">
        <v>0</v>
      </c>
      <c r="R8" s="13">
        <v>35235</v>
      </c>
      <c r="S8" s="13">
        <v>35235</v>
      </c>
      <c r="T8" s="13">
        <v>8281</v>
      </c>
      <c r="U8" s="13">
        <v>3754</v>
      </c>
      <c r="V8" s="13">
        <v>1299</v>
      </c>
      <c r="W8" s="13">
        <v>1701</v>
      </c>
      <c r="X8" s="13">
        <v>4464</v>
      </c>
      <c r="Y8" s="13">
        <v>3099</v>
      </c>
      <c r="Z8" s="13">
        <v>18811</v>
      </c>
      <c r="AA8" s="13">
        <v>37769</v>
      </c>
      <c r="AB8" s="13">
        <v>7967</v>
      </c>
      <c r="AC8" s="13">
        <v>1953</v>
      </c>
      <c r="AD8" s="13">
        <v>11972</v>
      </c>
      <c r="AE8" s="13">
        <v>9973</v>
      </c>
      <c r="AF8" s="13">
        <v>401</v>
      </c>
      <c r="AG8" s="13">
        <v>6</v>
      </c>
      <c r="AH8" s="13">
        <v>121</v>
      </c>
      <c r="AI8" s="13">
        <v>25819</v>
      </c>
      <c r="AJ8" s="13">
        <v>21818</v>
      </c>
      <c r="AK8" s="13">
        <v>5132</v>
      </c>
      <c r="AL8" s="13">
        <v>351</v>
      </c>
      <c r="AM8" s="13">
        <v>2302</v>
      </c>
      <c r="AN8" s="13">
        <v>10</v>
      </c>
      <c r="AO8" s="13">
        <v>0</v>
      </c>
      <c r="AP8" s="13">
        <v>0</v>
      </c>
    </row>
    <row r="9" spans="1:42" x14ac:dyDescent="0.2">
      <c r="B9" s="11" t="s">
        <v>45</v>
      </c>
      <c r="C9" t="s">
        <v>382</v>
      </c>
      <c r="D9" t="s">
        <v>347</v>
      </c>
      <c r="E9" s="12">
        <v>100</v>
      </c>
      <c r="F9" s="12">
        <v>36.74</v>
      </c>
      <c r="G9" s="12">
        <v>36.54</v>
      </c>
      <c r="H9" s="12">
        <v>40.01</v>
      </c>
      <c r="I9" s="12">
        <v>66.680000000000007</v>
      </c>
      <c r="J9" s="12">
        <v>100</v>
      </c>
      <c r="K9" s="12">
        <v>28.13</v>
      </c>
      <c r="L9" s="12">
        <v>7.13</v>
      </c>
      <c r="M9" s="12">
        <v>3.33</v>
      </c>
      <c r="N9" s="12">
        <v>28.66</v>
      </c>
      <c r="O9" s="12">
        <v>10.78</v>
      </c>
      <c r="P9" s="12">
        <v>0</v>
      </c>
      <c r="Q9" s="12">
        <v>0</v>
      </c>
      <c r="R9" s="13">
        <v>10215</v>
      </c>
      <c r="S9" s="13">
        <v>10215</v>
      </c>
      <c r="T9" s="13">
        <v>3753</v>
      </c>
      <c r="U9" s="13">
        <v>1757</v>
      </c>
      <c r="V9" s="13">
        <v>642</v>
      </c>
      <c r="W9" s="13">
        <v>703</v>
      </c>
      <c r="X9" s="13">
        <v>2392</v>
      </c>
      <c r="Y9" s="13">
        <v>1595</v>
      </c>
      <c r="Z9" s="13">
        <v>5298</v>
      </c>
      <c r="AA9" s="13">
        <v>10670</v>
      </c>
      <c r="AB9" s="13">
        <v>2460</v>
      </c>
      <c r="AC9" s="13">
        <v>692</v>
      </c>
      <c r="AD9" s="13">
        <v>3652</v>
      </c>
      <c r="AE9" s="13">
        <v>3043</v>
      </c>
      <c r="AF9" s="13">
        <v>217</v>
      </c>
      <c r="AG9" s="13">
        <v>2</v>
      </c>
      <c r="AH9" s="13">
        <v>60</v>
      </c>
      <c r="AI9" s="13">
        <v>7629</v>
      </c>
      <c r="AJ9" s="13">
        <v>6447</v>
      </c>
      <c r="AK9" s="13">
        <v>1848</v>
      </c>
      <c r="AL9" s="13">
        <v>98</v>
      </c>
      <c r="AM9" s="13">
        <v>909</v>
      </c>
      <c r="AN9" s="13">
        <v>0</v>
      </c>
      <c r="AO9" s="13">
        <v>0</v>
      </c>
      <c r="AP9" s="13">
        <v>0</v>
      </c>
    </row>
    <row r="10" spans="1:42" x14ac:dyDescent="0.2">
      <c r="B10" s="11" t="s">
        <v>46</v>
      </c>
      <c r="C10" t="s">
        <v>382</v>
      </c>
      <c r="D10" t="s">
        <v>348</v>
      </c>
      <c r="E10" s="12">
        <v>100</v>
      </c>
      <c r="F10" s="12">
        <v>28.04</v>
      </c>
      <c r="G10" s="12">
        <v>36.67</v>
      </c>
      <c r="H10" s="12">
        <v>43.73</v>
      </c>
      <c r="I10" s="12">
        <v>64.47</v>
      </c>
      <c r="J10" s="12">
        <v>100</v>
      </c>
      <c r="K10" s="12">
        <v>26.05</v>
      </c>
      <c r="L10" s="12">
        <v>6.52</v>
      </c>
      <c r="M10" s="12">
        <v>4.17</v>
      </c>
      <c r="N10" s="12">
        <v>25.48</v>
      </c>
      <c r="O10" s="12">
        <v>9.27</v>
      </c>
      <c r="P10" s="12">
        <v>0</v>
      </c>
      <c r="Q10" s="12">
        <v>0</v>
      </c>
      <c r="R10" s="13">
        <v>12967</v>
      </c>
      <c r="S10" s="13">
        <v>12967</v>
      </c>
      <c r="T10" s="13">
        <v>3636</v>
      </c>
      <c r="U10" s="13">
        <v>1699</v>
      </c>
      <c r="V10" s="13">
        <v>623</v>
      </c>
      <c r="W10" s="13">
        <v>743</v>
      </c>
      <c r="X10" s="13">
        <v>2181</v>
      </c>
      <c r="Y10" s="13">
        <v>1406</v>
      </c>
      <c r="Z10" s="13">
        <v>6665</v>
      </c>
      <c r="AA10" s="13">
        <v>8842</v>
      </c>
      <c r="AB10" s="13">
        <v>3079</v>
      </c>
      <c r="AC10" s="13">
        <v>802</v>
      </c>
      <c r="AD10" s="13">
        <v>4675</v>
      </c>
      <c r="AE10" s="13">
        <v>3895</v>
      </c>
      <c r="AF10" s="13">
        <v>254</v>
      </c>
      <c r="AG10" s="13">
        <v>3</v>
      </c>
      <c r="AH10" s="13">
        <v>72</v>
      </c>
      <c r="AI10" s="13">
        <v>9638</v>
      </c>
      <c r="AJ10" s="13">
        <v>8145</v>
      </c>
      <c r="AK10" s="13">
        <v>2075</v>
      </c>
      <c r="AL10" s="13">
        <v>85</v>
      </c>
      <c r="AM10" s="13">
        <v>917</v>
      </c>
      <c r="AN10" s="13">
        <v>0</v>
      </c>
      <c r="AO10" s="13">
        <v>0</v>
      </c>
      <c r="AP10" s="13">
        <v>0</v>
      </c>
    </row>
    <row r="11" spans="1:42" x14ac:dyDescent="0.2">
      <c r="B11" s="11" t="s">
        <v>48</v>
      </c>
      <c r="C11" t="s">
        <v>382</v>
      </c>
      <c r="D11" t="s">
        <v>349</v>
      </c>
      <c r="E11" s="12">
        <v>100</v>
      </c>
      <c r="F11" s="12">
        <v>37.19</v>
      </c>
      <c r="G11" s="12">
        <v>36.67</v>
      </c>
      <c r="H11" s="12">
        <v>48.89</v>
      </c>
      <c r="I11" s="12">
        <v>70.78</v>
      </c>
      <c r="J11" s="12">
        <v>100</v>
      </c>
      <c r="K11" s="12">
        <v>21.97</v>
      </c>
      <c r="L11" s="12">
        <v>5.76</v>
      </c>
      <c r="M11" s="12">
        <v>20</v>
      </c>
      <c r="N11" s="12">
        <v>37.08</v>
      </c>
      <c r="O11" s="12">
        <v>2.21</v>
      </c>
      <c r="P11" s="12">
        <v>0</v>
      </c>
      <c r="Q11" s="12">
        <v>0</v>
      </c>
      <c r="R11" s="13">
        <v>898</v>
      </c>
      <c r="S11" s="13">
        <v>898</v>
      </c>
      <c r="T11" s="13">
        <v>334</v>
      </c>
      <c r="U11" s="13">
        <v>180</v>
      </c>
      <c r="V11" s="13">
        <v>66</v>
      </c>
      <c r="W11" s="13">
        <v>88</v>
      </c>
      <c r="X11" s="13">
        <v>154</v>
      </c>
      <c r="Y11" s="13">
        <v>109</v>
      </c>
      <c r="Z11" s="13">
        <v>307</v>
      </c>
      <c r="AA11" s="13">
        <v>514</v>
      </c>
      <c r="AB11" s="13">
        <v>305</v>
      </c>
      <c r="AC11" s="13">
        <v>67</v>
      </c>
      <c r="AD11" s="13">
        <v>458</v>
      </c>
      <c r="AE11" s="13">
        <v>382</v>
      </c>
      <c r="AF11" s="13">
        <v>22</v>
      </c>
      <c r="AG11" s="13">
        <v>2</v>
      </c>
      <c r="AH11" s="13">
        <v>10</v>
      </c>
      <c r="AI11" s="13">
        <v>801</v>
      </c>
      <c r="AJ11" s="13">
        <v>677</v>
      </c>
      <c r="AK11" s="13">
        <v>251</v>
      </c>
      <c r="AL11" s="13">
        <v>3</v>
      </c>
      <c r="AM11" s="13">
        <v>136</v>
      </c>
      <c r="AN11" s="13">
        <v>0</v>
      </c>
      <c r="AO11" s="13">
        <v>0</v>
      </c>
      <c r="AP11" s="13">
        <v>0</v>
      </c>
    </row>
    <row r="12" spans="1:42" x14ac:dyDescent="0.2">
      <c r="B12" s="11" t="s">
        <v>50</v>
      </c>
      <c r="C12" t="s">
        <v>382</v>
      </c>
      <c r="D12" t="s">
        <v>350</v>
      </c>
      <c r="E12" s="12">
        <v>100</v>
      </c>
      <c r="F12" s="12">
        <v>30.78</v>
      </c>
      <c r="G12" s="12">
        <v>32.159999999999997</v>
      </c>
      <c r="H12" s="12">
        <v>54.85</v>
      </c>
      <c r="I12" s="12">
        <v>77.739999999999995</v>
      </c>
      <c r="J12" s="12">
        <v>100</v>
      </c>
      <c r="K12" s="12">
        <v>29.14</v>
      </c>
      <c r="L12" s="12">
        <v>4.9000000000000004</v>
      </c>
      <c r="M12" s="12">
        <v>0</v>
      </c>
      <c r="N12" s="12">
        <v>27.9</v>
      </c>
      <c r="O12" s="12">
        <v>14.92</v>
      </c>
      <c r="P12" s="12">
        <v>0</v>
      </c>
      <c r="Q12" s="12">
        <v>0</v>
      </c>
      <c r="R12" s="13">
        <v>3129</v>
      </c>
      <c r="S12" s="13">
        <v>3129</v>
      </c>
      <c r="T12" s="13">
        <v>963</v>
      </c>
      <c r="U12" s="13">
        <v>454</v>
      </c>
      <c r="V12" s="13">
        <v>146</v>
      </c>
      <c r="W12" s="13">
        <v>249</v>
      </c>
      <c r="X12" s="13">
        <v>575</v>
      </c>
      <c r="Y12" s="13">
        <v>447</v>
      </c>
      <c r="Z12" s="13">
        <v>1507</v>
      </c>
      <c r="AA12" s="13">
        <v>3299</v>
      </c>
      <c r="AB12" s="13">
        <v>899</v>
      </c>
      <c r="AC12" s="13">
        <v>262</v>
      </c>
      <c r="AD12" s="13">
        <v>1273</v>
      </c>
      <c r="AE12" s="13">
        <v>1061</v>
      </c>
      <c r="AF12" s="13">
        <v>52</v>
      </c>
      <c r="AG12" s="13">
        <v>0</v>
      </c>
      <c r="AH12" s="13">
        <v>12</v>
      </c>
      <c r="AI12" s="13">
        <v>2332</v>
      </c>
      <c r="AJ12" s="13">
        <v>1971</v>
      </c>
      <c r="AK12" s="13">
        <v>550</v>
      </c>
      <c r="AL12" s="13">
        <v>37</v>
      </c>
      <c r="AM12" s="13">
        <v>248</v>
      </c>
      <c r="AN12" s="13">
        <v>0</v>
      </c>
      <c r="AO12" s="13">
        <v>0</v>
      </c>
      <c r="AP12" s="13">
        <v>0</v>
      </c>
    </row>
    <row r="13" spans="1:42" x14ac:dyDescent="0.2">
      <c r="B13" s="11" t="s">
        <v>51</v>
      </c>
      <c r="C13" t="s">
        <v>382</v>
      </c>
      <c r="D13" t="s">
        <v>351</v>
      </c>
      <c r="E13" s="12">
        <v>100</v>
      </c>
      <c r="F13" s="12">
        <v>30.99</v>
      </c>
      <c r="G13" s="12">
        <v>36.950000000000003</v>
      </c>
      <c r="H13" s="12">
        <v>45.45</v>
      </c>
      <c r="I13" s="12">
        <v>75.430000000000007</v>
      </c>
      <c r="J13" s="12">
        <v>100</v>
      </c>
      <c r="K13" s="12">
        <v>31.47</v>
      </c>
      <c r="L13" s="12">
        <v>5.26</v>
      </c>
      <c r="M13" s="12">
        <v>9.09</v>
      </c>
      <c r="N13" s="12">
        <v>31.39</v>
      </c>
      <c r="O13" s="12">
        <v>12.62</v>
      </c>
      <c r="P13" s="12">
        <v>0</v>
      </c>
      <c r="Q13" s="12">
        <v>0</v>
      </c>
      <c r="R13" s="13">
        <v>1981</v>
      </c>
      <c r="S13" s="13">
        <v>1981</v>
      </c>
      <c r="T13" s="13">
        <v>614</v>
      </c>
      <c r="U13" s="13">
        <v>341</v>
      </c>
      <c r="V13" s="13">
        <v>126</v>
      </c>
      <c r="W13" s="13">
        <v>155</v>
      </c>
      <c r="X13" s="13">
        <v>289</v>
      </c>
      <c r="Y13" s="13">
        <v>218</v>
      </c>
      <c r="Z13" s="13">
        <v>914</v>
      </c>
      <c r="AA13" s="13">
        <v>1615</v>
      </c>
      <c r="AB13" s="13">
        <v>572</v>
      </c>
      <c r="AC13" s="13">
        <v>180</v>
      </c>
      <c r="AD13" s="13">
        <v>799</v>
      </c>
      <c r="AE13" s="13">
        <v>666</v>
      </c>
      <c r="AF13" s="13">
        <v>35</v>
      </c>
      <c r="AG13" s="13">
        <v>1</v>
      </c>
      <c r="AH13" s="13">
        <v>11</v>
      </c>
      <c r="AI13" s="13">
        <v>1542</v>
      </c>
      <c r="AJ13" s="13">
        <v>1303</v>
      </c>
      <c r="AK13" s="13">
        <v>409</v>
      </c>
      <c r="AL13" s="13">
        <v>27</v>
      </c>
      <c r="AM13" s="13">
        <v>214</v>
      </c>
      <c r="AN13" s="13">
        <v>0</v>
      </c>
      <c r="AO13" s="13">
        <v>0</v>
      </c>
      <c r="AP13" s="13">
        <v>0</v>
      </c>
    </row>
    <row r="14" spans="1:42" x14ac:dyDescent="0.2">
      <c r="B14" s="11" t="s">
        <v>52</v>
      </c>
      <c r="C14" t="s">
        <v>382</v>
      </c>
      <c r="D14" t="s">
        <v>352</v>
      </c>
      <c r="E14" s="12">
        <v>100</v>
      </c>
      <c r="F14" s="12">
        <v>33.11</v>
      </c>
      <c r="G14" s="12">
        <v>38.380000000000003</v>
      </c>
      <c r="H14" s="12">
        <v>45.76</v>
      </c>
      <c r="I14" s="12">
        <v>66.14</v>
      </c>
      <c r="J14" s="12">
        <v>100</v>
      </c>
      <c r="K14" s="12">
        <v>43.35</v>
      </c>
      <c r="L14" s="12">
        <v>7.91</v>
      </c>
      <c r="M14" s="12">
        <v>0</v>
      </c>
      <c r="N14" s="12">
        <v>31.37</v>
      </c>
      <c r="O14" s="12">
        <v>7.25</v>
      </c>
      <c r="P14" s="12">
        <v>0.06</v>
      </c>
      <c r="Q14" s="12">
        <v>0</v>
      </c>
      <c r="R14" s="13">
        <v>5035</v>
      </c>
      <c r="S14" s="13">
        <v>5035</v>
      </c>
      <c r="T14" s="13">
        <v>1667</v>
      </c>
      <c r="U14" s="13">
        <v>826</v>
      </c>
      <c r="V14" s="13">
        <v>317</v>
      </c>
      <c r="W14" s="13">
        <v>378</v>
      </c>
      <c r="X14" s="13">
        <v>1072</v>
      </c>
      <c r="Y14" s="13">
        <v>709</v>
      </c>
      <c r="Z14" s="13">
        <v>2252</v>
      </c>
      <c r="AA14" s="13">
        <v>6089</v>
      </c>
      <c r="AB14" s="13">
        <v>1421</v>
      </c>
      <c r="AC14" s="13">
        <v>616</v>
      </c>
      <c r="AD14" s="13">
        <v>2123</v>
      </c>
      <c r="AE14" s="13">
        <v>1769</v>
      </c>
      <c r="AF14" s="13">
        <v>140</v>
      </c>
      <c r="AG14" s="13">
        <v>0</v>
      </c>
      <c r="AH14" s="13">
        <v>65</v>
      </c>
      <c r="AI14" s="13">
        <v>4029</v>
      </c>
      <c r="AJ14" s="13">
        <v>3405</v>
      </c>
      <c r="AK14" s="13">
        <v>1068</v>
      </c>
      <c r="AL14" s="13">
        <v>37</v>
      </c>
      <c r="AM14" s="13">
        <v>510</v>
      </c>
      <c r="AN14" s="13">
        <v>3</v>
      </c>
      <c r="AO14" s="13">
        <v>0</v>
      </c>
      <c r="AP14" s="13">
        <v>3</v>
      </c>
    </row>
    <row r="15" spans="1:42" x14ac:dyDescent="0.2">
      <c r="B15" s="11" t="s">
        <v>53</v>
      </c>
      <c r="C15" t="s">
        <v>382</v>
      </c>
      <c r="D15" t="s">
        <v>353</v>
      </c>
      <c r="E15" s="12">
        <v>100</v>
      </c>
      <c r="F15" s="12">
        <v>24.02</v>
      </c>
      <c r="G15" s="12">
        <v>35.950000000000003</v>
      </c>
      <c r="H15" s="12">
        <v>49.55</v>
      </c>
      <c r="I15" s="12">
        <v>75.37</v>
      </c>
      <c r="J15" s="12">
        <v>100</v>
      </c>
      <c r="K15" s="12">
        <v>21.22</v>
      </c>
      <c r="L15" s="12">
        <v>3.74</v>
      </c>
      <c r="M15" s="12">
        <v>6.25</v>
      </c>
      <c r="N15" s="12">
        <v>22.88</v>
      </c>
      <c r="O15" s="12">
        <v>11</v>
      </c>
      <c r="P15" s="12">
        <v>2.95</v>
      </c>
      <c r="Q15" s="12">
        <v>100</v>
      </c>
      <c r="R15" s="13">
        <v>2877</v>
      </c>
      <c r="S15" s="13">
        <v>2877</v>
      </c>
      <c r="T15" s="13">
        <v>691</v>
      </c>
      <c r="U15" s="13">
        <v>331</v>
      </c>
      <c r="V15" s="13">
        <v>119</v>
      </c>
      <c r="W15" s="13">
        <v>164</v>
      </c>
      <c r="X15" s="13">
        <v>402</v>
      </c>
      <c r="Y15" s="13">
        <v>303</v>
      </c>
      <c r="Z15" s="13">
        <v>1502</v>
      </c>
      <c r="AA15" s="13">
        <v>3289</v>
      </c>
      <c r="AB15" s="13">
        <v>768</v>
      </c>
      <c r="AC15" s="13">
        <v>163</v>
      </c>
      <c r="AD15" s="13">
        <v>1060</v>
      </c>
      <c r="AE15" s="13">
        <v>883</v>
      </c>
      <c r="AF15" s="13">
        <v>33</v>
      </c>
      <c r="AG15" s="13">
        <v>1</v>
      </c>
      <c r="AH15" s="13">
        <v>16</v>
      </c>
      <c r="AI15" s="13">
        <v>2151</v>
      </c>
      <c r="AJ15" s="13">
        <v>1818</v>
      </c>
      <c r="AK15" s="13">
        <v>416</v>
      </c>
      <c r="AL15" s="13">
        <v>22</v>
      </c>
      <c r="AM15" s="13">
        <v>200</v>
      </c>
      <c r="AN15" s="13">
        <v>85</v>
      </c>
      <c r="AO15" s="13">
        <v>33</v>
      </c>
      <c r="AP15" s="13">
        <v>33</v>
      </c>
    </row>
    <row r="16" spans="1:42" x14ac:dyDescent="0.2">
      <c r="B16" s="11" t="s">
        <v>55</v>
      </c>
      <c r="C16" t="s">
        <v>382</v>
      </c>
      <c r="D16" t="s">
        <v>354</v>
      </c>
      <c r="E16" s="12">
        <v>100</v>
      </c>
      <c r="F16" s="12">
        <v>28.34</v>
      </c>
      <c r="G16" s="12">
        <v>34.159999999999997</v>
      </c>
      <c r="H16" s="12">
        <v>53.96</v>
      </c>
      <c r="I16" s="12">
        <v>59.91</v>
      </c>
      <c r="J16" s="12">
        <v>100</v>
      </c>
      <c r="K16" s="12">
        <v>33.99</v>
      </c>
      <c r="L16" s="12">
        <v>6.73</v>
      </c>
      <c r="M16" s="12">
        <v>9.09</v>
      </c>
      <c r="N16" s="12">
        <v>27.31</v>
      </c>
      <c r="O16" s="12">
        <v>3.51</v>
      </c>
      <c r="P16" s="12">
        <v>0</v>
      </c>
      <c r="Q16" s="12">
        <v>0</v>
      </c>
      <c r="R16" s="13">
        <v>1443</v>
      </c>
      <c r="S16" s="13">
        <v>1443</v>
      </c>
      <c r="T16" s="13">
        <v>409</v>
      </c>
      <c r="U16" s="13">
        <v>202</v>
      </c>
      <c r="V16" s="13">
        <v>69</v>
      </c>
      <c r="W16" s="13">
        <v>109</v>
      </c>
      <c r="X16" s="13">
        <v>222</v>
      </c>
      <c r="Y16" s="13">
        <v>133</v>
      </c>
      <c r="Z16" s="13">
        <v>784</v>
      </c>
      <c r="AA16" s="13">
        <v>1500</v>
      </c>
      <c r="AB16" s="13">
        <v>356</v>
      </c>
      <c r="AC16" s="13">
        <v>121</v>
      </c>
      <c r="AD16" s="13">
        <v>499</v>
      </c>
      <c r="AE16" s="13">
        <v>416</v>
      </c>
      <c r="AF16" s="13">
        <v>28</v>
      </c>
      <c r="AG16" s="13">
        <v>1</v>
      </c>
      <c r="AH16" s="13">
        <v>11</v>
      </c>
      <c r="AI16" s="13">
        <v>1022</v>
      </c>
      <c r="AJ16" s="13">
        <v>864</v>
      </c>
      <c r="AK16" s="13">
        <v>236</v>
      </c>
      <c r="AL16" s="13">
        <v>4</v>
      </c>
      <c r="AM16" s="13">
        <v>114</v>
      </c>
      <c r="AN16" s="13">
        <v>0</v>
      </c>
      <c r="AO16" s="13">
        <v>0</v>
      </c>
      <c r="AP16" s="13">
        <v>0</v>
      </c>
    </row>
    <row r="17" spans="2:42" x14ac:dyDescent="0.2">
      <c r="B17" s="11" t="s">
        <v>57</v>
      </c>
      <c r="C17" t="s">
        <v>382</v>
      </c>
      <c r="D17" t="s">
        <v>355</v>
      </c>
      <c r="E17" s="12">
        <v>100</v>
      </c>
      <c r="F17" s="12">
        <v>22.88</v>
      </c>
      <c r="G17" s="12">
        <v>30.32</v>
      </c>
      <c r="H17" s="12">
        <v>51.61</v>
      </c>
      <c r="I17" s="12">
        <v>77.78</v>
      </c>
      <c r="J17" s="12">
        <v>100</v>
      </c>
      <c r="K17" s="12">
        <v>15.11</v>
      </c>
      <c r="L17" s="12">
        <v>5.57</v>
      </c>
      <c r="M17" s="12">
        <v>0</v>
      </c>
      <c r="N17" s="12">
        <v>27.31</v>
      </c>
      <c r="O17" s="12">
        <v>11.11</v>
      </c>
      <c r="P17" s="12">
        <v>0</v>
      </c>
      <c r="Q17" s="12">
        <v>0</v>
      </c>
      <c r="R17" s="13">
        <v>1368</v>
      </c>
      <c r="S17" s="13">
        <v>1368</v>
      </c>
      <c r="T17" s="13">
        <v>313</v>
      </c>
      <c r="U17" s="13">
        <v>155</v>
      </c>
      <c r="V17" s="13">
        <v>47</v>
      </c>
      <c r="W17" s="13">
        <v>80</v>
      </c>
      <c r="X17" s="13">
        <v>153</v>
      </c>
      <c r="Y17" s="13">
        <v>119</v>
      </c>
      <c r="Z17" s="13">
        <v>726</v>
      </c>
      <c r="AA17" s="13">
        <v>1617</v>
      </c>
      <c r="AB17" s="13">
        <v>311</v>
      </c>
      <c r="AC17" s="13">
        <v>47</v>
      </c>
      <c r="AD17" s="13">
        <v>473</v>
      </c>
      <c r="AE17" s="13">
        <v>395</v>
      </c>
      <c r="AF17" s="13">
        <v>22</v>
      </c>
      <c r="AG17" s="13">
        <v>0</v>
      </c>
      <c r="AH17" s="13">
        <v>5</v>
      </c>
      <c r="AI17" s="13">
        <v>974</v>
      </c>
      <c r="AJ17" s="13">
        <v>824</v>
      </c>
      <c r="AK17" s="13">
        <v>225</v>
      </c>
      <c r="AL17" s="13">
        <v>10</v>
      </c>
      <c r="AM17" s="13">
        <v>90</v>
      </c>
      <c r="AN17" s="13">
        <v>0</v>
      </c>
      <c r="AO17" s="13">
        <v>0</v>
      </c>
      <c r="AP17" s="13">
        <v>0</v>
      </c>
    </row>
    <row r="18" spans="2:42" x14ac:dyDescent="0.2">
      <c r="B18" s="11" t="s">
        <v>58</v>
      </c>
      <c r="C18" t="s">
        <v>382</v>
      </c>
      <c r="D18" t="s">
        <v>356</v>
      </c>
      <c r="E18" s="12">
        <v>100</v>
      </c>
      <c r="F18" s="12">
        <v>35.979999999999997</v>
      </c>
      <c r="G18" s="12">
        <v>29.33</v>
      </c>
      <c r="H18" s="12">
        <v>54.67</v>
      </c>
      <c r="I18" s="12">
        <v>70.97</v>
      </c>
      <c r="J18" s="12">
        <v>100</v>
      </c>
      <c r="K18" s="12">
        <v>46.5</v>
      </c>
      <c r="L18" s="12">
        <v>8.08</v>
      </c>
      <c r="M18" s="12">
        <v>0</v>
      </c>
      <c r="N18" s="12">
        <v>36.47</v>
      </c>
      <c r="O18" s="12">
        <v>5.56</v>
      </c>
      <c r="P18" s="12">
        <v>0</v>
      </c>
      <c r="Q18" s="12">
        <v>0</v>
      </c>
      <c r="R18" s="13">
        <v>542</v>
      </c>
      <c r="S18" s="13">
        <v>542</v>
      </c>
      <c r="T18" s="13">
        <v>195</v>
      </c>
      <c r="U18" s="13">
        <v>75</v>
      </c>
      <c r="V18" s="13">
        <v>22</v>
      </c>
      <c r="W18" s="13">
        <v>41</v>
      </c>
      <c r="X18" s="13">
        <v>124</v>
      </c>
      <c r="Y18" s="13">
        <v>88</v>
      </c>
      <c r="Z18" s="13">
        <v>247</v>
      </c>
      <c r="AA18" s="13">
        <v>767</v>
      </c>
      <c r="AB18" s="13">
        <v>157</v>
      </c>
      <c r="AC18" s="13">
        <v>73</v>
      </c>
      <c r="AD18" s="13">
        <v>237</v>
      </c>
      <c r="AE18" s="13">
        <v>198</v>
      </c>
      <c r="AF18" s="13">
        <v>16</v>
      </c>
      <c r="AG18" s="13">
        <v>0</v>
      </c>
      <c r="AH18" s="13">
        <v>6</v>
      </c>
      <c r="AI18" s="13">
        <v>415</v>
      </c>
      <c r="AJ18" s="13">
        <v>351</v>
      </c>
      <c r="AK18" s="13">
        <v>128</v>
      </c>
      <c r="AL18" s="13">
        <v>3</v>
      </c>
      <c r="AM18" s="13">
        <v>54</v>
      </c>
      <c r="AN18" s="13">
        <v>0</v>
      </c>
      <c r="AO18" s="13">
        <v>0</v>
      </c>
      <c r="AP18" s="13">
        <v>0</v>
      </c>
    </row>
    <row r="19" spans="2:42" x14ac:dyDescent="0.2">
      <c r="B19" s="11" t="s">
        <v>59</v>
      </c>
      <c r="C19" t="s">
        <v>382</v>
      </c>
      <c r="D19" t="s">
        <v>357</v>
      </c>
      <c r="E19" s="12">
        <v>100</v>
      </c>
      <c r="F19" s="12">
        <v>43.21</v>
      </c>
      <c r="G19" s="12">
        <v>35.14</v>
      </c>
      <c r="H19" s="12">
        <v>31.08</v>
      </c>
      <c r="I19" s="12">
        <v>57.84</v>
      </c>
      <c r="J19" s="12">
        <v>100</v>
      </c>
      <c r="K19" s="12">
        <v>43.1</v>
      </c>
      <c r="L19" s="12">
        <v>15.71</v>
      </c>
      <c r="M19" s="12">
        <v>0</v>
      </c>
      <c r="N19" s="12">
        <v>44.31</v>
      </c>
      <c r="O19" s="12">
        <v>20</v>
      </c>
      <c r="P19" s="12">
        <v>0</v>
      </c>
      <c r="Q19" s="12">
        <v>0</v>
      </c>
      <c r="R19" s="13">
        <v>361</v>
      </c>
      <c r="S19" s="13">
        <v>361</v>
      </c>
      <c r="T19" s="13">
        <v>156</v>
      </c>
      <c r="U19" s="13">
        <v>74</v>
      </c>
      <c r="V19" s="13">
        <v>26</v>
      </c>
      <c r="W19" s="13">
        <v>23</v>
      </c>
      <c r="X19" s="13">
        <v>102</v>
      </c>
      <c r="Y19" s="13">
        <v>59</v>
      </c>
      <c r="Z19" s="13">
        <v>149</v>
      </c>
      <c r="AA19" s="13">
        <v>616</v>
      </c>
      <c r="AB19" s="13">
        <v>116</v>
      </c>
      <c r="AC19" s="13">
        <v>50</v>
      </c>
      <c r="AD19" s="13">
        <v>167</v>
      </c>
      <c r="AE19" s="13">
        <v>140</v>
      </c>
      <c r="AF19" s="13">
        <v>22</v>
      </c>
      <c r="AG19" s="13">
        <v>0</v>
      </c>
      <c r="AH19" s="13">
        <v>6</v>
      </c>
      <c r="AI19" s="13">
        <v>290</v>
      </c>
      <c r="AJ19" s="13">
        <v>246</v>
      </c>
      <c r="AK19" s="13">
        <v>109</v>
      </c>
      <c r="AL19" s="13">
        <v>10</v>
      </c>
      <c r="AM19" s="13">
        <v>50</v>
      </c>
      <c r="AN19" s="13">
        <v>0</v>
      </c>
      <c r="AO19" s="13">
        <v>0</v>
      </c>
      <c r="AP19" s="13">
        <v>0</v>
      </c>
    </row>
    <row r="20" spans="2:42" x14ac:dyDescent="0.2">
      <c r="B20" s="11" t="s">
        <v>60</v>
      </c>
      <c r="C20" t="s">
        <v>382</v>
      </c>
      <c r="D20" t="s">
        <v>366</v>
      </c>
      <c r="E20" s="12">
        <v>100</v>
      </c>
      <c r="F20" s="12">
        <v>37.26</v>
      </c>
      <c r="G20" s="12">
        <v>36.71</v>
      </c>
      <c r="H20" s="12">
        <v>50.63</v>
      </c>
      <c r="I20" s="12">
        <v>75.260000000000005</v>
      </c>
      <c r="J20" s="12">
        <v>100</v>
      </c>
      <c r="K20" s="12">
        <v>38.93</v>
      </c>
      <c r="L20" s="12">
        <v>6.52</v>
      </c>
      <c r="M20" s="12">
        <v>0</v>
      </c>
      <c r="N20" s="12">
        <v>40.200000000000003</v>
      </c>
      <c r="O20" s="12">
        <v>12.07</v>
      </c>
      <c r="P20" s="12">
        <v>0</v>
      </c>
      <c r="Q20" s="12">
        <v>0</v>
      </c>
      <c r="R20" s="13">
        <v>467</v>
      </c>
      <c r="S20" s="13">
        <v>467</v>
      </c>
      <c r="T20" s="13">
        <v>174</v>
      </c>
      <c r="U20" s="13">
        <v>79</v>
      </c>
      <c r="V20" s="13">
        <v>29</v>
      </c>
      <c r="W20" s="13">
        <v>40</v>
      </c>
      <c r="X20" s="13">
        <v>97</v>
      </c>
      <c r="Y20" s="13">
        <v>73</v>
      </c>
      <c r="Z20" s="13">
        <v>214</v>
      </c>
      <c r="AA20" s="13">
        <v>513</v>
      </c>
      <c r="AB20" s="13">
        <v>149</v>
      </c>
      <c r="AC20" s="13">
        <v>58</v>
      </c>
      <c r="AD20" s="13">
        <v>220</v>
      </c>
      <c r="AE20" s="13">
        <v>184</v>
      </c>
      <c r="AF20" s="13">
        <v>12</v>
      </c>
      <c r="AG20" s="13">
        <v>0</v>
      </c>
      <c r="AH20" s="13">
        <v>4</v>
      </c>
      <c r="AI20" s="13">
        <v>361</v>
      </c>
      <c r="AJ20" s="13">
        <v>306</v>
      </c>
      <c r="AK20" s="13">
        <v>123</v>
      </c>
      <c r="AL20" s="13">
        <v>7</v>
      </c>
      <c r="AM20" s="13">
        <v>58</v>
      </c>
      <c r="AN20" s="13">
        <v>0</v>
      </c>
      <c r="AO20" s="13">
        <v>0</v>
      </c>
      <c r="AP20" s="13">
        <v>0</v>
      </c>
    </row>
    <row r="21" spans="2:42" x14ac:dyDescent="0.2">
      <c r="B21" s="11" t="s">
        <v>61</v>
      </c>
      <c r="C21" t="s">
        <v>382</v>
      </c>
      <c r="D21" t="s">
        <v>358</v>
      </c>
      <c r="E21" s="12">
        <v>100</v>
      </c>
      <c r="F21" s="12">
        <v>30.96</v>
      </c>
      <c r="G21" s="12">
        <v>38.92</v>
      </c>
      <c r="H21" s="12">
        <v>46.8</v>
      </c>
      <c r="I21" s="12">
        <v>74.87</v>
      </c>
      <c r="J21" s="12">
        <v>100</v>
      </c>
      <c r="K21" s="12">
        <v>37.700000000000003</v>
      </c>
      <c r="L21" s="12">
        <v>4.58</v>
      </c>
      <c r="M21" s="12">
        <v>10</v>
      </c>
      <c r="N21" s="12">
        <v>31.51</v>
      </c>
      <c r="O21" s="12">
        <v>8.94</v>
      </c>
      <c r="P21" s="12">
        <v>0</v>
      </c>
      <c r="Q21" s="12">
        <v>0</v>
      </c>
      <c r="R21" s="13">
        <v>1221</v>
      </c>
      <c r="S21" s="13">
        <v>1221</v>
      </c>
      <c r="T21" s="13">
        <v>378</v>
      </c>
      <c r="U21" s="13">
        <v>203</v>
      </c>
      <c r="V21" s="13">
        <v>79</v>
      </c>
      <c r="W21" s="13">
        <v>95</v>
      </c>
      <c r="X21" s="13">
        <v>187</v>
      </c>
      <c r="Y21" s="13">
        <v>140</v>
      </c>
      <c r="Z21" s="13">
        <v>632</v>
      </c>
      <c r="AA21" s="13">
        <v>1258</v>
      </c>
      <c r="AB21" s="13">
        <v>313</v>
      </c>
      <c r="AC21" s="13">
        <v>118</v>
      </c>
      <c r="AD21" s="13">
        <v>445</v>
      </c>
      <c r="AE21" s="13">
        <v>371</v>
      </c>
      <c r="AF21" s="13">
        <v>17</v>
      </c>
      <c r="AG21" s="13">
        <v>1</v>
      </c>
      <c r="AH21" s="13">
        <v>10</v>
      </c>
      <c r="AI21" s="13">
        <v>886</v>
      </c>
      <c r="AJ21" s="13">
        <v>749</v>
      </c>
      <c r="AK21" s="13">
        <v>236</v>
      </c>
      <c r="AL21" s="13">
        <v>11</v>
      </c>
      <c r="AM21" s="13">
        <v>123</v>
      </c>
      <c r="AN21" s="13">
        <v>0</v>
      </c>
      <c r="AO21" s="13">
        <v>0</v>
      </c>
      <c r="AP21" s="13">
        <v>0</v>
      </c>
    </row>
    <row r="22" spans="2:42" x14ac:dyDescent="0.2">
      <c r="B22" s="11" t="s">
        <v>63</v>
      </c>
      <c r="C22" t="s">
        <v>382</v>
      </c>
      <c r="D22" t="s">
        <v>359</v>
      </c>
      <c r="E22" s="12">
        <v>100</v>
      </c>
      <c r="F22" s="12">
        <v>35.79</v>
      </c>
      <c r="G22" s="12">
        <v>38.74</v>
      </c>
      <c r="H22" s="12">
        <v>36.26</v>
      </c>
      <c r="I22" s="12">
        <v>49.4</v>
      </c>
      <c r="J22" s="12">
        <v>100</v>
      </c>
      <c r="K22" s="12">
        <v>15.09</v>
      </c>
      <c r="L22" s="12">
        <v>6.79</v>
      </c>
      <c r="M22" s="12">
        <v>12.5</v>
      </c>
      <c r="N22" s="12">
        <v>38.24</v>
      </c>
      <c r="O22" s="12">
        <v>4.71</v>
      </c>
      <c r="P22" s="12">
        <v>0.36</v>
      </c>
      <c r="Q22" s="12">
        <v>0</v>
      </c>
      <c r="R22" s="13">
        <v>2808</v>
      </c>
      <c r="S22" s="13">
        <v>2808</v>
      </c>
      <c r="T22" s="13">
        <v>1005</v>
      </c>
      <c r="U22" s="13">
        <v>444</v>
      </c>
      <c r="V22" s="13">
        <v>172</v>
      </c>
      <c r="W22" s="13">
        <v>161</v>
      </c>
      <c r="X22" s="13">
        <v>745</v>
      </c>
      <c r="Y22" s="13">
        <v>368</v>
      </c>
      <c r="Z22" s="13">
        <v>1425</v>
      </c>
      <c r="AA22" s="13">
        <v>3008</v>
      </c>
      <c r="AB22" s="13">
        <v>676</v>
      </c>
      <c r="AC22" s="13">
        <v>102</v>
      </c>
      <c r="AD22" s="13">
        <v>1025</v>
      </c>
      <c r="AE22" s="13">
        <v>854</v>
      </c>
      <c r="AF22" s="13">
        <v>58</v>
      </c>
      <c r="AG22" s="13">
        <v>2</v>
      </c>
      <c r="AH22" s="13">
        <v>16</v>
      </c>
      <c r="AI22" s="13">
        <v>2052</v>
      </c>
      <c r="AJ22" s="13">
        <v>1734</v>
      </c>
      <c r="AK22" s="13">
        <v>663</v>
      </c>
      <c r="AL22" s="13">
        <v>13</v>
      </c>
      <c r="AM22" s="13">
        <v>276</v>
      </c>
      <c r="AN22" s="13">
        <v>10</v>
      </c>
      <c r="AO22" s="13">
        <v>0</v>
      </c>
      <c r="AP22" s="13">
        <v>0</v>
      </c>
    </row>
    <row r="23" spans="2:42" x14ac:dyDescent="0.2">
      <c r="B23" s="11" t="s">
        <v>64</v>
      </c>
      <c r="C23" t="s">
        <v>382</v>
      </c>
      <c r="D23" t="s">
        <v>360</v>
      </c>
      <c r="E23" s="12">
        <v>100</v>
      </c>
      <c r="F23" s="12">
        <v>26.24</v>
      </c>
      <c r="G23" s="12">
        <v>36.79</v>
      </c>
      <c r="H23" s="12">
        <v>37.53</v>
      </c>
      <c r="I23" s="12">
        <v>58.38</v>
      </c>
      <c r="J23" s="12">
        <v>100</v>
      </c>
      <c r="K23" s="12">
        <v>13.05</v>
      </c>
      <c r="L23" s="12">
        <v>5.95</v>
      </c>
      <c r="M23" s="12">
        <v>11.54</v>
      </c>
      <c r="N23" s="12">
        <v>23.81</v>
      </c>
      <c r="O23" s="12">
        <v>16.93</v>
      </c>
      <c r="P23" s="12">
        <v>0</v>
      </c>
      <c r="Q23" s="12">
        <v>0</v>
      </c>
      <c r="R23" s="13">
        <v>2820</v>
      </c>
      <c r="S23" s="13">
        <v>2820</v>
      </c>
      <c r="T23" s="13">
        <v>740</v>
      </c>
      <c r="U23" s="13">
        <v>405</v>
      </c>
      <c r="V23" s="13">
        <v>149</v>
      </c>
      <c r="W23" s="13">
        <v>152</v>
      </c>
      <c r="X23" s="13">
        <v>394</v>
      </c>
      <c r="Y23" s="13">
        <v>230</v>
      </c>
      <c r="Z23" s="13">
        <v>1472</v>
      </c>
      <c r="AA23" s="13">
        <v>2875</v>
      </c>
      <c r="AB23" s="13">
        <v>682</v>
      </c>
      <c r="AC23" s="13">
        <v>89</v>
      </c>
      <c r="AD23" s="13">
        <v>1008</v>
      </c>
      <c r="AE23" s="13">
        <v>840</v>
      </c>
      <c r="AF23" s="13">
        <v>50</v>
      </c>
      <c r="AG23" s="13">
        <v>3</v>
      </c>
      <c r="AH23" s="13">
        <v>26</v>
      </c>
      <c r="AI23" s="13">
        <v>2137</v>
      </c>
      <c r="AJ23" s="13">
        <v>1806</v>
      </c>
      <c r="AK23" s="13">
        <v>430</v>
      </c>
      <c r="AL23" s="13">
        <v>43</v>
      </c>
      <c r="AM23" s="13">
        <v>254</v>
      </c>
      <c r="AN23" s="13">
        <v>0</v>
      </c>
      <c r="AO23" s="13">
        <v>0</v>
      </c>
      <c r="AP23" s="13">
        <v>0</v>
      </c>
    </row>
    <row r="24" spans="2:42" x14ac:dyDescent="0.2">
      <c r="B24" s="11" t="s">
        <v>65</v>
      </c>
      <c r="C24" t="s">
        <v>382</v>
      </c>
      <c r="D24" t="s">
        <v>381</v>
      </c>
      <c r="E24" s="12">
        <v>100</v>
      </c>
      <c r="F24" s="12">
        <v>28.53</v>
      </c>
      <c r="G24" s="12">
        <v>36.770000000000003</v>
      </c>
      <c r="H24" s="12">
        <v>41.78</v>
      </c>
      <c r="I24" s="12">
        <v>67.459999999999994</v>
      </c>
      <c r="J24" s="12">
        <v>100</v>
      </c>
      <c r="K24" s="12">
        <v>19.79</v>
      </c>
      <c r="L24" s="12">
        <v>6.92</v>
      </c>
      <c r="M24" s="12">
        <v>0</v>
      </c>
      <c r="N24" s="12">
        <v>29.11</v>
      </c>
      <c r="O24" s="12">
        <v>11.98</v>
      </c>
      <c r="P24" s="12">
        <v>0</v>
      </c>
      <c r="Q24" s="12">
        <v>0</v>
      </c>
      <c r="R24" s="13">
        <v>2338</v>
      </c>
      <c r="S24" s="13">
        <v>2338</v>
      </c>
      <c r="T24" s="13">
        <v>667</v>
      </c>
      <c r="U24" s="13">
        <v>359</v>
      </c>
      <c r="V24" s="13">
        <v>132</v>
      </c>
      <c r="W24" s="13">
        <v>150</v>
      </c>
      <c r="X24" s="13">
        <v>295</v>
      </c>
      <c r="Y24" s="13">
        <v>199</v>
      </c>
      <c r="Z24" s="13">
        <v>1328</v>
      </c>
      <c r="AA24" s="13">
        <v>2337</v>
      </c>
      <c r="AB24" s="13">
        <v>485</v>
      </c>
      <c r="AC24" s="13">
        <v>96</v>
      </c>
      <c r="AD24" s="13">
        <v>728</v>
      </c>
      <c r="AE24" s="13">
        <v>607</v>
      </c>
      <c r="AF24" s="13">
        <v>42</v>
      </c>
      <c r="AG24" s="13">
        <v>0</v>
      </c>
      <c r="AH24" s="13">
        <v>19</v>
      </c>
      <c r="AI24" s="13">
        <v>1670</v>
      </c>
      <c r="AJ24" s="13">
        <v>1412</v>
      </c>
      <c r="AK24" s="13">
        <v>411</v>
      </c>
      <c r="AL24" s="13">
        <v>26</v>
      </c>
      <c r="AM24" s="13">
        <v>217</v>
      </c>
      <c r="AN24" s="13">
        <v>0</v>
      </c>
      <c r="AO24" s="13">
        <v>0</v>
      </c>
      <c r="AP24" s="13">
        <v>0</v>
      </c>
    </row>
    <row r="25" spans="2:42" x14ac:dyDescent="0.2">
      <c r="B25" s="11" t="s">
        <v>66</v>
      </c>
      <c r="C25" t="s">
        <v>382</v>
      </c>
      <c r="D25" t="s">
        <v>361</v>
      </c>
      <c r="E25" s="12">
        <v>100</v>
      </c>
      <c r="F25" s="12">
        <v>25.16</v>
      </c>
      <c r="G25" s="12">
        <v>36.450000000000003</v>
      </c>
      <c r="H25" s="12">
        <v>38.32</v>
      </c>
      <c r="I25" s="12">
        <v>54.79</v>
      </c>
      <c r="J25" s="12">
        <v>100</v>
      </c>
      <c r="K25" s="12">
        <v>30.94</v>
      </c>
      <c r="L25" s="12">
        <v>8.6999999999999993</v>
      </c>
      <c r="M25" s="12">
        <v>8.27</v>
      </c>
      <c r="N25" s="12">
        <v>27.44</v>
      </c>
      <c r="O25" s="12">
        <v>13.09</v>
      </c>
      <c r="P25" s="12">
        <v>1.66</v>
      </c>
      <c r="Q25" s="12">
        <v>0</v>
      </c>
      <c r="R25" s="13">
        <v>19651</v>
      </c>
      <c r="S25" s="13">
        <v>19651</v>
      </c>
      <c r="T25" s="13">
        <v>4945</v>
      </c>
      <c r="U25" s="13">
        <v>1926</v>
      </c>
      <c r="V25" s="13">
        <v>702</v>
      </c>
      <c r="W25" s="13">
        <v>738</v>
      </c>
      <c r="X25" s="13">
        <v>2714</v>
      </c>
      <c r="Y25" s="13">
        <v>1487</v>
      </c>
      <c r="Z25" s="13">
        <v>11649</v>
      </c>
      <c r="AA25" s="13">
        <v>19470</v>
      </c>
      <c r="AB25" s="13">
        <v>3345</v>
      </c>
      <c r="AC25" s="13">
        <v>1035</v>
      </c>
      <c r="AD25" s="13">
        <v>5479</v>
      </c>
      <c r="AE25" s="13">
        <v>4565</v>
      </c>
      <c r="AF25" s="13">
        <v>397</v>
      </c>
      <c r="AG25" s="13">
        <v>11</v>
      </c>
      <c r="AH25" s="13">
        <v>133</v>
      </c>
      <c r="AI25" s="13">
        <v>13953</v>
      </c>
      <c r="AJ25" s="13">
        <v>11791</v>
      </c>
      <c r="AK25" s="13">
        <v>3236</v>
      </c>
      <c r="AL25" s="13">
        <v>178</v>
      </c>
      <c r="AM25" s="13">
        <v>1360</v>
      </c>
      <c r="AN25" s="13">
        <v>326</v>
      </c>
      <c r="AO25" s="13">
        <v>0</v>
      </c>
      <c r="AP25" s="13">
        <v>167</v>
      </c>
    </row>
    <row r="26" spans="2:42" x14ac:dyDescent="0.2">
      <c r="B26" s="11" t="s">
        <v>68</v>
      </c>
      <c r="C26" t="s">
        <v>382</v>
      </c>
      <c r="D26" t="s">
        <v>367</v>
      </c>
      <c r="E26" s="12">
        <v>100</v>
      </c>
      <c r="F26" s="12">
        <v>22.34</v>
      </c>
      <c r="G26" s="12">
        <v>35.35</v>
      </c>
      <c r="H26" s="12">
        <v>45.34</v>
      </c>
      <c r="I26" s="12">
        <v>55</v>
      </c>
      <c r="J26" s="12">
        <v>100</v>
      </c>
      <c r="K26" s="12">
        <v>20.12</v>
      </c>
      <c r="L26" s="12">
        <v>5.26</v>
      </c>
      <c r="M26" s="12">
        <v>7.41</v>
      </c>
      <c r="N26" s="12">
        <v>23.67</v>
      </c>
      <c r="O26" s="12">
        <v>15.83</v>
      </c>
      <c r="P26" s="12">
        <v>0.27</v>
      </c>
      <c r="Q26" s="12">
        <v>0</v>
      </c>
      <c r="R26" s="13">
        <v>15450</v>
      </c>
      <c r="S26" s="13">
        <v>15450</v>
      </c>
      <c r="T26" s="13">
        <v>3451</v>
      </c>
      <c r="U26" s="13">
        <v>1683</v>
      </c>
      <c r="V26" s="13">
        <v>595</v>
      </c>
      <c r="W26" s="13">
        <v>763</v>
      </c>
      <c r="X26" s="13">
        <v>1751</v>
      </c>
      <c r="Y26" s="13">
        <v>963</v>
      </c>
      <c r="Z26" s="13">
        <v>8856</v>
      </c>
      <c r="AA26" s="13">
        <v>9128</v>
      </c>
      <c r="AB26" s="13">
        <v>2897</v>
      </c>
      <c r="AC26" s="13">
        <v>583</v>
      </c>
      <c r="AD26" s="13">
        <v>4628</v>
      </c>
      <c r="AE26" s="13">
        <v>3856</v>
      </c>
      <c r="AF26" s="13">
        <v>203</v>
      </c>
      <c r="AG26" s="13">
        <v>6</v>
      </c>
      <c r="AH26" s="13">
        <v>81</v>
      </c>
      <c r="AI26" s="13">
        <v>10914</v>
      </c>
      <c r="AJ26" s="13">
        <v>9223</v>
      </c>
      <c r="AK26" s="13">
        <v>2183</v>
      </c>
      <c r="AL26" s="13">
        <v>164</v>
      </c>
      <c r="AM26" s="13">
        <v>1036</v>
      </c>
      <c r="AN26" s="13">
        <v>41</v>
      </c>
      <c r="AO26" s="13">
        <v>0</v>
      </c>
      <c r="AP26" s="13">
        <v>15</v>
      </c>
    </row>
    <row r="27" spans="2:42" x14ac:dyDescent="0.2">
      <c r="B27" s="11" t="s">
        <v>69</v>
      </c>
      <c r="C27" t="s">
        <v>382</v>
      </c>
      <c r="D27" t="s">
        <v>368</v>
      </c>
      <c r="E27" s="12">
        <v>100</v>
      </c>
      <c r="F27" s="12">
        <v>23.51</v>
      </c>
      <c r="G27" s="12">
        <v>27.68</v>
      </c>
      <c r="H27" s="12">
        <v>53.14</v>
      </c>
      <c r="I27" s="12">
        <v>61.77</v>
      </c>
      <c r="J27" s="12">
        <v>100</v>
      </c>
      <c r="K27" s="12">
        <v>22.27</v>
      </c>
      <c r="L27" s="12">
        <v>4.16</v>
      </c>
      <c r="M27" s="12">
        <v>0</v>
      </c>
      <c r="N27" s="12">
        <v>22.76</v>
      </c>
      <c r="O27" s="12">
        <v>9.93</v>
      </c>
      <c r="P27" s="12">
        <v>0</v>
      </c>
      <c r="Q27" s="12">
        <v>0</v>
      </c>
      <c r="R27" s="13">
        <v>2646</v>
      </c>
      <c r="S27" s="13">
        <v>2646</v>
      </c>
      <c r="T27" s="13">
        <v>622</v>
      </c>
      <c r="U27" s="13">
        <v>271</v>
      </c>
      <c r="V27" s="13">
        <v>75</v>
      </c>
      <c r="W27" s="13">
        <v>144</v>
      </c>
      <c r="X27" s="13">
        <v>361</v>
      </c>
      <c r="Y27" s="13">
        <v>223</v>
      </c>
      <c r="Z27" s="13">
        <v>1423</v>
      </c>
      <c r="AA27" s="13">
        <v>2507</v>
      </c>
      <c r="AB27" s="13">
        <v>669</v>
      </c>
      <c r="AC27" s="13">
        <v>149</v>
      </c>
      <c r="AD27" s="13">
        <v>922</v>
      </c>
      <c r="AE27" s="13">
        <v>769</v>
      </c>
      <c r="AF27" s="13">
        <v>32</v>
      </c>
      <c r="AG27" s="13">
        <v>0</v>
      </c>
      <c r="AH27" s="13">
        <v>6</v>
      </c>
      <c r="AI27" s="13">
        <v>1892</v>
      </c>
      <c r="AJ27" s="13">
        <v>1599</v>
      </c>
      <c r="AK27" s="13">
        <v>364</v>
      </c>
      <c r="AL27" s="13">
        <v>15</v>
      </c>
      <c r="AM27" s="13">
        <v>151</v>
      </c>
      <c r="AN27" s="13">
        <v>0</v>
      </c>
      <c r="AO27" s="13">
        <v>0</v>
      </c>
      <c r="AP27" s="13">
        <v>0</v>
      </c>
    </row>
    <row r="28" spans="2:42" x14ac:dyDescent="0.2">
      <c r="B28" s="11" t="s">
        <v>71</v>
      </c>
      <c r="C28" t="s">
        <v>382</v>
      </c>
      <c r="D28" t="s">
        <v>369</v>
      </c>
      <c r="E28" s="12">
        <v>100</v>
      </c>
      <c r="F28" s="12">
        <v>18.36</v>
      </c>
      <c r="G28" s="12">
        <v>38.44</v>
      </c>
      <c r="H28" s="12">
        <v>42.52</v>
      </c>
      <c r="I28" s="12">
        <v>64.13</v>
      </c>
      <c r="J28" s="12">
        <v>100</v>
      </c>
      <c r="K28" s="12">
        <v>9.4</v>
      </c>
      <c r="L28" s="12">
        <v>4.21</v>
      </c>
      <c r="M28" s="12">
        <v>13.33</v>
      </c>
      <c r="N28" s="12">
        <v>19.12</v>
      </c>
      <c r="O28" s="12">
        <v>17.2</v>
      </c>
      <c r="P28" s="12">
        <v>0</v>
      </c>
      <c r="Q28" s="12">
        <v>0</v>
      </c>
      <c r="R28" s="13">
        <v>2636</v>
      </c>
      <c r="S28" s="13">
        <v>2636</v>
      </c>
      <c r="T28" s="13">
        <v>484</v>
      </c>
      <c r="U28" s="13">
        <v>294</v>
      </c>
      <c r="V28" s="13">
        <v>113</v>
      </c>
      <c r="W28" s="13">
        <v>125</v>
      </c>
      <c r="X28" s="13">
        <v>276</v>
      </c>
      <c r="Y28" s="13">
        <v>177</v>
      </c>
      <c r="Z28" s="13">
        <v>1405</v>
      </c>
      <c r="AA28" s="13">
        <v>2636</v>
      </c>
      <c r="AB28" s="13">
        <v>617</v>
      </c>
      <c r="AC28" s="13">
        <v>58</v>
      </c>
      <c r="AD28" s="13">
        <v>939</v>
      </c>
      <c r="AE28" s="13">
        <v>783</v>
      </c>
      <c r="AF28" s="13">
        <v>33</v>
      </c>
      <c r="AG28" s="13">
        <v>2</v>
      </c>
      <c r="AH28" s="13">
        <v>15</v>
      </c>
      <c r="AI28" s="13">
        <v>1887</v>
      </c>
      <c r="AJ28" s="13">
        <v>1595</v>
      </c>
      <c r="AK28" s="13">
        <v>305</v>
      </c>
      <c r="AL28" s="13">
        <v>32</v>
      </c>
      <c r="AM28" s="13">
        <v>186</v>
      </c>
      <c r="AN28" s="13">
        <v>0</v>
      </c>
      <c r="AO28" s="13">
        <v>0</v>
      </c>
      <c r="AP28" s="13">
        <v>0</v>
      </c>
    </row>
    <row r="29" spans="2:42" x14ac:dyDescent="0.2">
      <c r="B29" s="11" t="s">
        <v>73</v>
      </c>
      <c r="C29" t="s">
        <v>382</v>
      </c>
      <c r="D29" t="s">
        <v>362</v>
      </c>
      <c r="E29" s="12">
        <v>100</v>
      </c>
      <c r="F29" s="12">
        <v>27.6</v>
      </c>
      <c r="G29" s="12">
        <v>39.31</v>
      </c>
      <c r="H29" s="12">
        <v>46.9</v>
      </c>
      <c r="I29" s="12">
        <v>78.569999999999993</v>
      </c>
      <c r="J29" s="12">
        <v>100</v>
      </c>
      <c r="K29" s="12">
        <v>18.37</v>
      </c>
      <c r="L29" s="12">
        <v>5.14</v>
      </c>
      <c r="M29" s="12">
        <v>28.57</v>
      </c>
      <c r="N29" s="12">
        <v>21.9</v>
      </c>
      <c r="O29" s="12">
        <v>16.920000000000002</v>
      </c>
      <c r="P29" s="12">
        <v>0</v>
      </c>
      <c r="Q29" s="12">
        <v>0</v>
      </c>
      <c r="R29" s="13">
        <v>1127</v>
      </c>
      <c r="S29" s="13">
        <v>1127</v>
      </c>
      <c r="T29" s="13">
        <v>311</v>
      </c>
      <c r="U29" s="13">
        <v>145</v>
      </c>
      <c r="V29" s="13">
        <v>57</v>
      </c>
      <c r="W29" s="13">
        <v>68</v>
      </c>
      <c r="X29" s="13">
        <v>140</v>
      </c>
      <c r="Y29" s="13">
        <v>110</v>
      </c>
      <c r="Z29" s="13">
        <v>560</v>
      </c>
      <c r="AA29" s="13">
        <v>1283</v>
      </c>
      <c r="AB29" s="13">
        <v>294</v>
      </c>
      <c r="AC29" s="13">
        <v>54</v>
      </c>
      <c r="AD29" s="13">
        <v>443</v>
      </c>
      <c r="AE29" s="13">
        <v>370</v>
      </c>
      <c r="AF29" s="13">
        <v>19</v>
      </c>
      <c r="AG29" s="13">
        <v>2</v>
      </c>
      <c r="AH29" s="13">
        <v>7</v>
      </c>
      <c r="AI29" s="13">
        <v>869</v>
      </c>
      <c r="AJ29" s="13">
        <v>735</v>
      </c>
      <c r="AK29" s="13">
        <v>161</v>
      </c>
      <c r="AL29" s="13">
        <v>11</v>
      </c>
      <c r="AM29" s="13">
        <v>65</v>
      </c>
      <c r="AN29" s="13">
        <v>0</v>
      </c>
      <c r="AO29" s="13">
        <v>0</v>
      </c>
      <c r="AP29" s="13">
        <v>0</v>
      </c>
    </row>
    <row r="30" spans="2:42" x14ac:dyDescent="0.2">
      <c r="B30" s="11" t="s">
        <v>74</v>
      </c>
      <c r="C30" t="s">
        <v>382</v>
      </c>
      <c r="D30" t="s">
        <v>363</v>
      </c>
      <c r="E30" s="12">
        <v>100</v>
      </c>
      <c r="F30" s="12">
        <v>25.7</v>
      </c>
      <c r="G30" s="12">
        <v>36.270000000000003</v>
      </c>
      <c r="H30" s="12">
        <v>44.15</v>
      </c>
      <c r="I30" s="12">
        <v>67.94</v>
      </c>
      <c r="J30" s="12">
        <v>100</v>
      </c>
      <c r="K30" s="12">
        <v>17.98</v>
      </c>
      <c r="L30" s="12">
        <v>4.84</v>
      </c>
      <c r="M30" s="12">
        <v>10</v>
      </c>
      <c r="N30" s="12">
        <v>22.98</v>
      </c>
      <c r="O30" s="12">
        <v>12.33</v>
      </c>
      <c r="P30" s="12">
        <v>0</v>
      </c>
      <c r="Q30" s="12">
        <v>0</v>
      </c>
      <c r="R30" s="13">
        <v>6314</v>
      </c>
      <c r="S30" s="13">
        <v>6314</v>
      </c>
      <c r="T30" s="13">
        <v>1623</v>
      </c>
      <c r="U30" s="13">
        <v>761</v>
      </c>
      <c r="V30" s="13">
        <v>276</v>
      </c>
      <c r="W30" s="13">
        <v>336</v>
      </c>
      <c r="X30" s="13">
        <v>861</v>
      </c>
      <c r="Y30" s="13">
        <v>585</v>
      </c>
      <c r="Z30" s="13">
        <v>3371</v>
      </c>
      <c r="AA30" s="13">
        <v>3976</v>
      </c>
      <c r="AB30" s="13">
        <v>1424</v>
      </c>
      <c r="AC30" s="13">
        <v>256</v>
      </c>
      <c r="AD30" s="13">
        <v>2158</v>
      </c>
      <c r="AE30" s="13">
        <v>1798</v>
      </c>
      <c r="AF30" s="13">
        <v>87</v>
      </c>
      <c r="AG30" s="13">
        <v>3</v>
      </c>
      <c r="AH30" s="13">
        <v>30</v>
      </c>
      <c r="AI30" s="13">
        <v>4577</v>
      </c>
      <c r="AJ30" s="13">
        <v>3868</v>
      </c>
      <c r="AK30" s="13">
        <v>889</v>
      </c>
      <c r="AL30" s="13">
        <v>53</v>
      </c>
      <c r="AM30" s="13">
        <v>430</v>
      </c>
      <c r="AN30" s="13">
        <v>0</v>
      </c>
      <c r="AO30" s="13">
        <v>0</v>
      </c>
      <c r="AP30" s="13">
        <v>0</v>
      </c>
    </row>
    <row r="31" spans="2:42" x14ac:dyDescent="0.2">
      <c r="B31" s="11" t="s">
        <v>76</v>
      </c>
      <c r="C31" t="s">
        <v>382</v>
      </c>
      <c r="D31" t="s">
        <v>364</v>
      </c>
      <c r="E31" s="12">
        <v>100</v>
      </c>
      <c r="F31" s="12">
        <v>20.68</v>
      </c>
      <c r="G31" s="12">
        <v>26.23</v>
      </c>
      <c r="H31" s="12">
        <v>54.64</v>
      </c>
      <c r="I31" s="12">
        <v>76.400000000000006</v>
      </c>
      <c r="J31" s="12">
        <v>100</v>
      </c>
      <c r="K31" s="12">
        <v>13.5</v>
      </c>
      <c r="L31" s="12">
        <v>3.25</v>
      </c>
      <c r="M31" s="12">
        <v>0</v>
      </c>
      <c r="N31" s="12">
        <v>20.41</v>
      </c>
      <c r="O31" s="12">
        <v>19.3</v>
      </c>
      <c r="P31" s="12">
        <v>0</v>
      </c>
      <c r="Q31" s="12">
        <v>0</v>
      </c>
      <c r="R31" s="13">
        <v>2002</v>
      </c>
      <c r="S31" s="13">
        <v>2002</v>
      </c>
      <c r="T31" s="13">
        <v>414</v>
      </c>
      <c r="U31" s="13">
        <v>183</v>
      </c>
      <c r="V31" s="13">
        <v>48</v>
      </c>
      <c r="W31" s="13">
        <v>100</v>
      </c>
      <c r="X31" s="13">
        <v>178</v>
      </c>
      <c r="Y31" s="13">
        <v>136</v>
      </c>
      <c r="Z31" s="13">
        <v>1084</v>
      </c>
      <c r="AA31" s="13">
        <v>1732</v>
      </c>
      <c r="AB31" s="13">
        <v>437</v>
      </c>
      <c r="AC31" s="13">
        <v>59</v>
      </c>
      <c r="AD31" s="13">
        <v>663</v>
      </c>
      <c r="AE31" s="13">
        <v>553</v>
      </c>
      <c r="AF31" s="13">
        <v>18</v>
      </c>
      <c r="AG31" s="13">
        <v>0</v>
      </c>
      <c r="AH31" s="13">
        <v>2</v>
      </c>
      <c r="AI31" s="13">
        <v>1437</v>
      </c>
      <c r="AJ31" s="13">
        <v>1215</v>
      </c>
      <c r="AK31" s="13">
        <v>248</v>
      </c>
      <c r="AL31" s="13">
        <v>22</v>
      </c>
      <c r="AM31" s="13">
        <v>114</v>
      </c>
      <c r="AN31" s="13">
        <v>0</v>
      </c>
      <c r="AO31" s="13">
        <v>0</v>
      </c>
      <c r="AP31" s="13">
        <v>0</v>
      </c>
    </row>
    <row r="32" spans="2:42" x14ac:dyDescent="0.2">
      <c r="B32" s="11" t="s">
        <v>77</v>
      </c>
      <c r="C32" t="s">
        <v>382</v>
      </c>
      <c r="D32" t="s">
        <v>365</v>
      </c>
      <c r="E32" s="12">
        <v>100</v>
      </c>
      <c r="F32" s="12">
        <v>28.13</v>
      </c>
      <c r="G32" s="12">
        <v>21.05</v>
      </c>
      <c r="H32" s="12">
        <v>63.16</v>
      </c>
      <c r="I32" s="12">
        <v>66.67</v>
      </c>
      <c r="J32" s="12">
        <v>100</v>
      </c>
      <c r="K32" s="12">
        <v>29.41</v>
      </c>
      <c r="L32" s="12">
        <v>8.11</v>
      </c>
      <c r="M32" s="12">
        <v>0</v>
      </c>
      <c r="N32" s="12">
        <v>40.35</v>
      </c>
      <c r="O32" s="12">
        <v>13.33</v>
      </c>
      <c r="P32" s="12">
        <v>0</v>
      </c>
      <c r="Q32" s="12">
        <v>0</v>
      </c>
      <c r="R32" s="13">
        <v>96</v>
      </c>
      <c r="S32" s="13">
        <v>96</v>
      </c>
      <c r="T32" s="13">
        <v>27</v>
      </c>
      <c r="U32" s="13">
        <v>19</v>
      </c>
      <c r="V32" s="13">
        <v>4</v>
      </c>
      <c r="W32" s="13">
        <v>12</v>
      </c>
      <c r="X32" s="13">
        <v>9</v>
      </c>
      <c r="Y32" s="13">
        <v>6</v>
      </c>
      <c r="Z32" s="13">
        <v>47</v>
      </c>
      <c r="AA32" s="13">
        <v>93</v>
      </c>
      <c r="AB32" s="13">
        <v>34</v>
      </c>
      <c r="AC32" s="13">
        <v>10</v>
      </c>
      <c r="AD32" s="13">
        <v>44</v>
      </c>
      <c r="AE32" s="13">
        <v>37</v>
      </c>
      <c r="AF32" s="13">
        <v>3</v>
      </c>
      <c r="AG32" s="13">
        <v>0</v>
      </c>
      <c r="AH32" s="13">
        <v>1</v>
      </c>
      <c r="AI32" s="13">
        <v>67</v>
      </c>
      <c r="AJ32" s="13">
        <v>57</v>
      </c>
      <c r="AK32" s="13">
        <v>23</v>
      </c>
      <c r="AL32" s="13">
        <v>2</v>
      </c>
      <c r="AM32" s="13">
        <v>15</v>
      </c>
      <c r="AN32" s="13">
        <v>0</v>
      </c>
      <c r="AO32" s="13">
        <v>0</v>
      </c>
      <c r="AP32" s="13">
        <v>0</v>
      </c>
    </row>
    <row r="33" spans="2:42" x14ac:dyDescent="0.2">
      <c r="B33" s="11" t="s">
        <v>78</v>
      </c>
      <c r="C33" t="s">
        <v>382</v>
      </c>
      <c r="D33" t="s">
        <v>79</v>
      </c>
      <c r="E33" s="12">
        <v>100</v>
      </c>
      <c r="F33" s="12">
        <v>26.44</v>
      </c>
      <c r="G33" s="12">
        <v>35.700000000000003</v>
      </c>
      <c r="H33" s="12">
        <v>44.03</v>
      </c>
      <c r="I33" s="12">
        <v>64.47</v>
      </c>
      <c r="J33" s="12">
        <v>100</v>
      </c>
      <c r="K33" s="12">
        <v>25.28</v>
      </c>
      <c r="L33" s="12">
        <v>5.76</v>
      </c>
      <c r="M33" s="12">
        <v>6.17</v>
      </c>
      <c r="N33" s="12">
        <v>25.87</v>
      </c>
      <c r="O33" s="12">
        <v>12.6</v>
      </c>
      <c r="P33" s="12">
        <v>0.35</v>
      </c>
      <c r="Q33" s="12">
        <v>15.14</v>
      </c>
      <c r="R33" s="13">
        <v>135627</v>
      </c>
      <c r="S33" s="13">
        <v>135627</v>
      </c>
      <c r="T33" s="13">
        <v>35853</v>
      </c>
      <c r="U33" s="13">
        <v>16620</v>
      </c>
      <c r="V33" s="13">
        <v>5933</v>
      </c>
      <c r="W33" s="13">
        <v>7318</v>
      </c>
      <c r="X33" s="13">
        <v>20138</v>
      </c>
      <c r="Y33" s="13">
        <v>12982</v>
      </c>
      <c r="Z33" s="13">
        <v>72628</v>
      </c>
      <c r="AA33" s="13">
        <v>127403</v>
      </c>
      <c r="AB33" s="13">
        <v>30433</v>
      </c>
      <c r="AC33" s="13">
        <v>7693</v>
      </c>
      <c r="AD33" s="13">
        <v>46090</v>
      </c>
      <c r="AE33" s="13">
        <v>38408</v>
      </c>
      <c r="AF33" s="13">
        <v>2213</v>
      </c>
      <c r="AG33" s="13">
        <v>46</v>
      </c>
      <c r="AH33" s="13">
        <v>745</v>
      </c>
      <c r="AI33" s="13">
        <v>99344</v>
      </c>
      <c r="AJ33" s="13">
        <v>83959</v>
      </c>
      <c r="AK33" s="13">
        <v>21719</v>
      </c>
      <c r="AL33" s="13">
        <v>1264</v>
      </c>
      <c r="AM33" s="13">
        <v>10029</v>
      </c>
      <c r="AN33" s="13">
        <v>475</v>
      </c>
      <c r="AO33" s="13">
        <v>33</v>
      </c>
      <c r="AP33" s="13">
        <v>218</v>
      </c>
    </row>
    <row r="34" spans="2:42" x14ac:dyDescent="0.2"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</row>
    <row r="35" spans="2:42" x14ac:dyDescent="0.2"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2:42" x14ac:dyDescent="0.2"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</row>
    <row r="37" spans="2:42" x14ac:dyDescent="0.2"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</row>
    <row r="38" spans="2:42" x14ac:dyDescent="0.2"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</row>
    <row r="39" spans="2:42" x14ac:dyDescent="0.2"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2:42" x14ac:dyDescent="0.2"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2:42" x14ac:dyDescent="0.2"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2:42" x14ac:dyDescent="0.2"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2:42" x14ac:dyDescent="0.2"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2:42" x14ac:dyDescent="0.2"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  <row r="45" spans="2:42" x14ac:dyDescent="0.2"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</row>
    <row r="46" spans="2:42" x14ac:dyDescent="0.2"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</row>
    <row r="47" spans="2:42" x14ac:dyDescent="0.2"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2:42" x14ac:dyDescent="0.2"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</row>
    <row r="49" spans="5:42" x14ac:dyDescent="0.2"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</row>
    <row r="50" spans="5:42" x14ac:dyDescent="0.2"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</row>
    <row r="51" spans="5:42" x14ac:dyDescent="0.2"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5:42" x14ac:dyDescent="0.2"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</row>
    <row r="53" spans="5:42" x14ac:dyDescent="0.2"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</row>
    <row r="54" spans="5:42" x14ac:dyDescent="0.2"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</row>
    <row r="55" spans="5:42" x14ac:dyDescent="0.2"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5:42" x14ac:dyDescent="0.2"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</row>
    <row r="57" spans="5:42" x14ac:dyDescent="0.2"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</row>
    <row r="58" spans="5:42" x14ac:dyDescent="0.2"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</row>
    <row r="59" spans="5:42" x14ac:dyDescent="0.2"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</row>
    <row r="60" spans="5:42" x14ac:dyDescent="0.2"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</row>
    <row r="61" spans="5:42" x14ac:dyDescent="0.2"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</row>
    <row r="62" spans="5:42" x14ac:dyDescent="0.2"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</row>
    <row r="63" spans="5:42" x14ac:dyDescent="0.2"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</row>
    <row r="64" spans="5:42" x14ac:dyDescent="0.2"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</row>
    <row r="65" spans="5:42" x14ac:dyDescent="0.2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</row>
    <row r="66" spans="5:42" x14ac:dyDescent="0.2"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</row>
    <row r="67" spans="5:42" x14ac:dyDescent="0.2"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</row>
    <row r="68" spans="5:42" x14ac:dyDescent="0.2"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</row>
    <row r="69" spans="5:42" x14ac:dyDescent="0.2"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</row>
    <row r="70" spans="5:42" x14ac:dyDescent="0.2"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</row>
    <row r="71" spans="5:42" x14ac:dyDescent="0.2"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</row>
    <row r="72" spans="5:42" x14ac:dyDescent="0.2"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</row>
    <row r="73" spans="5:42" x14ac:dyDescent="0.2"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</row>
    <row r="74" spans="5:42" x14ac:dyDescent="0.2"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</row>
    <row r="75" spans="5:42" x14ac:dyDescent="0.2"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</row>
    <row r="76" spans="5:42" x14ac:dyDescent="0.2"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</row>
    <row r="77" spans="5:42" x14ac:dyDescent="0.2"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</row>
    <row r="78" spans="5:42" x14ac:dyDescent="0.2"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</row>
    <row r="79" spans="5:42" x14ac:dyDescent="0.2"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</row>
    <row r="80" spans="5:42" x14ac:dyDescent="0.2"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</row>
    <row r="81" spans="5:42" x14ac:dyDescent="0.2"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</row>
    <row r="82" spans="5:42" x14ac:dyDescent="0.2"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</row>
    <row r="83" spans="5:42" x14ac:dyDescent="0.2"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</row>
    <row r="84" spans="5:42" x14ac:dyDescent="0.2"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</row>
    <row r="85" spans="5:42" x14ac:dyDescent="0.2"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</row>
    <row r="86" spans="5:42" x14ac:dyDescent="0.2"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</row>
    <row r="87" spans="5:42" x14ac:dyDescent="0.2"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</row>
    <row r="88" spans="5:42" x14ac:dyDescent="0.2"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</row>
    <row r="89" spans="5:42" x14ac:dyDescent="0.2"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</row>
    <row r="90" spans="5:42" x14ac:dyDescent="0.2"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</row>
    <row r="91" spans="5:42" x14ac:dyDescent="0.2"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</row>
    <row r="92" spans="5:42" x14ac:dyDescent="0.2"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</row>
    <row r="93" spans="5:42" x14ac:dyDescent="0.2"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</row>
    <row r="94" spans="5:42" x14ac:dyDescent="0.2"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</row>
    <row r="95" spans="5:42" x14ac:dyDescent="0.2"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</row>
    <row r="96" spans="5:42" x14ac:dyDescent="0.2"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</row>
    <row r="97" spans="5:42" x14ac:dyDescent="0.2"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</row>
    <row r="98" spans="5:42" x14ac:dyDescent="0.2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</row>
    <row r="99" spans="5:42" x14ac:dyDescent="0.2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</row>
    <row r="100" spans="5:42" x14ac:dyDescent="0.2"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</row>
    <row r="101" spans="5:42" x14ac:dyDescent="0.2"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</row>
    <row r="102" spans="5:42" x14ac:dyDescent="0.2"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</row>
    <row r="103" spans="5:42" x14ac:dyDescent="0.2"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</row>
    <row r="104" spans="5:42" x14ac:dyDescent="0.2"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</row>
    <row r="105" spans="5:42" x14ac:dyDescent="0.2"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</row>
    <row r="106" spans="5:42" x14ac:dyDescent="0.2"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</row>
    <row r="107" spans="5:42" x14ac:dyDescent="0.2"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</row>
    <row r="108" spans="5:42" x14ac:dyDescent="0.2"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</row>
    <row r="109" spans="5:42" x14ac:dyDescent="0.2"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</row>
    <row r="110" spans="5:42" x14ac:dyDescent="0.2"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</row>
    <row r="111" spans="5:42" x14ac:dyDescent="0.2"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</row>
    <row r="112" spans="5:42" x14ac:dyDescent="0.2"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</row>
    <row r="113" spans="5:42" x14ac:dyDescent="0.2"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</row>
    <row r="114" spans="5:42" x14ac:dyDescent="0.2"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</row>
    <row r="115" spans="5:42" x14ac:dyDescent="0.2"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</row>
    <row r="116" spans="5:42" x14ac:dyDescent="0.2"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</row>
    <row r="117" spans="5:42" x14ac:dyDescent="0.2"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</row>
    <row r="118" spans="5:42" x14ac:dyDescent="0.2"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</row>
    <row r="119" spans="5:42" x14ac:dyDescent="0.2"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5:42" x14ac:dyDescent="0.2"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</row>
    <row r="121" spans="5:42" x14ac:dyDescent="0.2"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</row>
    <row r="122" spans="5:42" x14ac:dyDescent="0.2"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</row>
    <row r="123" spans="5:42" x14ac:dyDescent="0.2"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</row>
    <row r="124" spans="5:42" x14ac:dyDescent="0.2"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</row>
    <row r="125" spans="5:42" x14ac:dyDescent="0.2"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</row>
  </sheetData>
  <pageMargins left="0.39370078740157483" right="0.39370078740157483" top="0.78740157480314965" bottom="0.78740157480314965" header="0" footer="0"/>
  <pageSetup orientation="landscape" r:id="rId1"/>
  <headerFooter alignWithMargins="0">
    <oddFooter>&amp;L&amp;8&amp;F&amp;C&amp;8&amp;D&amp;R&amp;8&amp;P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N116"/>
  <sheetViews>
    <sheetView topLeftCell="G34" zoomScale="85" zoomScaleNormal="85" workbookViewId="0">
      <selection activeCell="X62" sqref="X62"/>
    </sheetView>
  </sheetViews>
  <sheetFormatPr baseColWidth="10" defaultRowHeight="12.75" x14ac:dyDescent="0.2"/>
  <cols>
    <col min="1" max="1" width="18.7109375" customWidth="1"/>
    <col min="2" max="2" width="28.7109375" customWidth="1"/>
    <col min="3" max="3" width="24" customWidth="1"/>
    <col min="4" max="4" width="15" customWidth="1"/>
    <col min="5" max="5" width="18.42578125" customWidth="1"/>
    <col min="6" max="6" width="17.42578125" customWidth="1"/>
    <col min="7" max="12" width="9.5703125" customWidth="1"/>
    <col min="31" max="31" width="11.42578125" customWidth="1"/>
  </cols>
  <sheetData>
    <row r="1" spans="1:40" s="1" customFormat="1" ht="33.950000000000003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40" s="1" customFormat="1" ht="33.950000000000003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40" s="1" customFormat="1" ht="20.100000000000001" customHeight="1" thickBot="1" x14ac:dyDescent="0.25">
      <c r="A3" s="3"/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0" s="1" customFormat="1" ht="13.5" thickTop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40" s="1" customFormat="1" ht="15.75" x14ac:dyDescent="0.25">
      <c r="B5" s="23" t="s">
        <v>105</v>
      </c>
      <c r="C5" s="24"/>
      <c r="D5" s="24"/>
      <c r="E5" s="2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40" x14ac:dyDescent="0.2"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40" ht="33.75" customHeight="1" x14ac:dyDescent="0.2">
      <c r="B7" s="26" t="s">
        <v>285</v>
      </c>
      <c r="C7" s="26" t="s">
        <v>290</v>
      </c>
      <c r="D7" s="18" t="s">
        <v>201</v>
      </c>
      <c r="E7" s="26" t="s">
        <v>293</v>
      </c>
      <c r="F7" s="26" t="s">
        <v>203</v>
      </c>
      <c r="G7" s="21"/>
      <c r="H7" s="21" t="s">
        <v>95</v>
      </c>
      <c r="I7" s="21" t="s">
        <v>308</v>
      </c>
      <c r="J7" s="21" t="s">
        <v>201</v>
      </c>
      <c r="K7" s="21" t="s">
        <v>202</v>
      </c>
      <c r="L7" s="21" t="s">
        <v>203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40" ht="12" customHeight="1" x14ac:dyDescent="0.2">
      <c r="A8" s="1" t="s">
        <v>101</v>
      </c>
      <c r="B8" s="19">
        <v>100</v>
      </c>
      <c r="C8" s="18">
        <v>7.9</v>
      </c>
      <c r="D8" s="18">
        <v>2.5</v>
      </c>
      <c r="E8" s="18">
        <v>7.9</v>
      </c>
      <c r="F8" s="18">
        <v>0.25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H8" s="22"/>
      <c r="AI8" s="22"/>
      <c r="AJ8" s="22"/>
      <c r="AK8" s="22"/>
      <c r="AL8" s="22"/>
      <c r="AM8" s="28"/>
      <c r="AN8" s="28"/>
    </row>
    <row r="9" spans="1:40" ht="12" customHeight="1" x14ac:dyDescent="0.2">
      <c r="A9" s="1" t="s">
        <v>102</v>
      </c>
      <c r="B9" s="20">
        <v>100</v>
      </c>
      <c r="C9" s="20">
        <f>C8*3</f>
        <v>23.700000000000003</v>
      </c>
      <c r="D9" s="45">
        <f>D8*3</f>
        <v>7.5</v>
      </c>
      <c r="E9" s="20">
        <f>E8*3</f>
        <v>23.700000000000003</v>
      </c>
      <c r="F9" s="43">
        <f>F8*3</f>
        <v>0.75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40" x14ac:dyDescent="0.2"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40" x14ac:dyDescent="0.2">
      <c r="A11" t="s">
        <v>80</v>
      </c>
      <c r="B11" s="12">
        <f>'SALUD DEL HOMBRE'!E8</f>
        <v>100</v>
      </c>
      <c r="C11" s="12">
        <f>'SALUD DEL HOMBRE'!F8</f>
        <v>23.5</v>
      </c>
      <c r="D11" s="12">
        <f>'SALUD DEL HOMBRE'!L8</f>
        <v>4.0199999999999996</v>
      </c>
      <c r="E11" s="12">
        <f>'SALUD DEL HOMBRE'!N8</f>
        <v>23.52</v>
      </c>
      <c r="F11" s="12">
        <f>'SALUD DEL HOMBRE'!P8</f>
        <v>0.03</v>
      </c>
      <c r="G11" s="22"/>
      <c r="H11" s="22">
        <f t="shared" ref="H11:H38" si="0">B11*100/$B$9</f>
        <v>100</v>
      </c>
      <c r="I11" s="22">
        <f t="shared" ref="I11:I38" si="1">C11*100/$C$9</f>
        <v>99.156118143459906</v>
      </c>
      <c r="J11" s="22">
        <f t="shared" ref="J11:J38" si="2">D11*100/$D$9</f>
        <v>53.599999999999994</v>
      </c>
      <c r="K11" s="22">
        <f t="shared" ref="K11:K39" si="3">E11*100/$E$9</f>
        <v>99.240506329113913</v>
      </c>
      <c r="L11" s="22">
        <f t="shared" ref="L11:L38" si="4">F11*100/$F$9</f>
        <v>4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G11" t="s">
        <v>94</v>
      </c>
      <c r="AH11" s="22">
        <v>100</v>
      </c>
      <c r="AI11" s="22">
        <v>132.99578059071729</v>
      </c>
      <c r="AJ11" s="22">
        <v>70.933333333333337</v>
      </c>
      <c r="AK11" s="22">
        <v>94.936708860759481</v>
      </c>
      <c r="AL11" s="22">
        <v>100</v>
      </c>
      <c r="AM11" s="28">
        <f t="shared" ref="AM11:AM35" si="5">SUM(AH11:AL11)</f>
        <v>498.86582278481012</v>
      </c>
      <c r="AN11" s="28">
        <f t="shared" ref="AN11:AN35" si="6">AM11*100/500</f>
        <v>99.77316455696203</v>
      </c>
    </row>
    <row r="12" spans="1:40" x14ac:dyDescent="0.2">
      <c r="A12" t="s">
        <v>81</v>
      </c>
      <c r="B12" s="12">
        <f>'SALUD DEL HOMBRE'!E9</f>
        <v>100</v>
      </c>
      <c r="C12" s="12">
        <f>'SALUD DEL HOMBRE'!F9</f>
        <v>36.74</v>
      </c>
      <c r="D12" s="12">
        <f>'SALUD DEL HOMBRE'!L9</f>
        <v>7.13</v>
      </c>
      <c r="E12" s="12">
        <f>'SALUD DEL HOMBRE'!N9</f>
        <v>28.66</v>
      </c>
      <c r="F12" s="12">
        <f>'SALUD DEL HOMBRE'!P9</f>
        <v>0</v>
      </c>
      <c r="G12" s="22"/>
      <c r="H12" s="22">
        <f t="shared" si="0"/>
        <v>100</v>
      </c>
      <c r="I12" s="22">
        <f t="shared" si="1"/>
        <v>155.02109704641347</v>
      </c>
      <c r="J12" s="22">
        <f t="shared" si="2"/>
        <v>95.066666666666663</v>
      </c>
      <c r="K12" s="22">
        <f t="shared" si="3"/>
        <v>120.92827004219407</v>
      </c>
      <c r="L12" s="22">
        <f t="shared" si="4"/>
        <v>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G12" t="s">
        <v>67</v>
      </c>
      <c r="AH12" s="22">
        <v>100</v>
      </c>
      <c r="AI12" s="22">
        <v>86.497890295358644</v>
      </c>
      <c r="AJ12" s="22">
        <v>89.8</v>
      </c>
      <c r="AK12" s="22">
        <v>94.641350210970458</v>
      </c>
      <c r="AL12" s="22">
        <v>100</v>
      </c>
      <c r="AM12" s="28">
        <f t="shared" si="5"/>
        <v>470.9392405063291</v>
      </c>
      <c r="AN12" s="28">
        <f t="shared" si="6"/>
        <v>94.187848101265814</v>
      </c>
    </row>
    <row r="13" spans="1:40" x14ac:dyDescent="0.2">
      <c r="A13" t="s">
        <v>47</v>
      </c>
      <c r="B13" s="12">
        <f>'SALUD DEL HOMBRE'!E10</f>
        <v>100</v>
      </c>
      <c r="C13" s="12">
        <f>'SALUD DEL HOMBRE'!F10</f>
        <v>28.04</v>
      </c>
      <c r="D13" s="12">
        <f>'SALUD DEL HOMBRE'!L10</f>
        <v>6.52</v>
      </c>
      <c r="E13" s="12">
        <f>'SALUD DEL HOMBRE'!N10</f>
        <v>25.48</v>
      </c>
      <c r="F13" s="12">
        <f>'SALUD DEL HOMBRE'!P10</f>
        <v>0</v>
      </c>
      <c r="G13" s="22"/>
      <c r="H13" s="22">
        <f t="shared" si="0"/>
        <v>100</v>
      </c>
      <c r="I13" s="22">
        <f t="shared" si="1"/>
        <v>118.31223628691981</v>
      </c>
      <c r="J13" s="22">
        <f t="shared" si="2"/>
        <v>86.933333333333337</v>
      </c>
      <c r="K13" s="22">
        <f t="shared" si="3"/>
        <v>107.51054852320674</v>
      </c>
      <c r="L13" s="22">
        <f t="shared" si="4"/>
        <v>0</v>
      </c>
      <c r="AG13" t="s">
        <v>87</v>
      </c>
      <c r="AH13" s="22">
        <v>100</v>
      </c>
      <c r="AI13" s="22">
        <v>91.24472573839661</v>
      </c>
      <c r="AJ13" s="22">
        <v>137</v>
      </c>
      <c r="AK13" s="22">
        <v>102.97468354430379</v>
      </c>
      <c r="AL13" s="22">
        <v>0</v>
      </c>
      <c r="AM13" s="28">
        <f t="shared" si="5"/>
        <v>431.21940928270038</v>
      </c>
      <c r="AN13" s="28">
        <f t="shared" si="6"/>
        <v>86.243881856540071</v>
      </c>
    </row>
    <row r="14" spans="1:40" ht="25.5" x14ac:dyDescent="0.2">
      <c r="A14" t="s">
        <v>49</v>
      </c>
      <c r="B14" s="12">
        <f>'SALUD DEL HOMBRE'!E11</f>
        <v>100</v>
      </c>
      <c r="C14" s="12">
        <f>'SALUD DEL HOMBRE'!F11</f>
        <v>37.19</v>
      </c>
      <c r="D14" s="12">
        <f>'SALUD DEL HOMBRE'!L11</f>
        <v>5.76</v>
      </c>
      <c r="E14" s="12">
        <f>'SALUD DEL HOMBRE'!N11</f>
        <v>37.08</v>
      </c>
      <c r="F14" s="12">
        <f>'SALUD DEL HOMBRE'!P11</f>
        <v>0</v>
      </c>
      <c r="G14" s="22"/>
      <c r="H14" s="22">
        <f t="shared" si="0"/>
        <v>100</v>
      </c>
      <c r="I14" s="22">
        <f t="shared" si="1"/>
        <v>156.91983122362868</v>
      </c>
      <c r="J14" s="22">
        <f t="shared" si="2"/>
        <v>76.8</v>
      </c>
      <c r="K14" s="22">
        <f t="shared" si="3"/>
        <v>156.45569620253164</v>
      </c>
      <c r="L14" s="22">
        <f t="shared" si="4"/>
        <v>0</v>
      </c>
      <c r="AG14" s="35" t="s">
        <v>299</v>
      </c>
      <c r="AH14" s="22">
        <v>100</v>
      </c>
      <c r="AI14" s="22">
        <v>96.329113924050617</v>
      </c>
      <c r="AJ14" s="22">
        <v>133.33333333333334</v>
      </c>
      <c r="AK14" s="22">
        <v>96.561181434599149</v>
      </c>
      <c r="AL14" s="22">
        <v>0</v>
      </c>
      <c r="AM14" s="28">
        <f t="shared" si="5"/>
        <v>426.22362869198309</v>
      </c>
      <c r="AN14" s="28">
        <f t="shared" si="6"/>
        <v>85.244725738396625</v>
      </c>
    </row>
    <row r="15" spans="1:40" x14ac:dyDescent="0.2">
      <c r="A15" t="s">
        <v>82</v>
      </c>
      <c r="B15" s="12">
        <f>'SALUD DEL HOMBRE'!E12</f>
        <v>100</v>
      </c>
      <c r="C15" s="12">
        <f>'SALUD DEL HOMBRE'!F12</f>
        <v>30.78</v>
      </c>
      <c r="D15" s="12">
        <f>'SALUD DEL HOMBRE'!L12</f>
        <v>4.9000000000000004</v>
      </c>
      <c r="E15" s="12">
        <f>'SALUD DEL HOMBRE'!N12</f>
        <v>27.9</v>
      </c>
      <c r="F15" s="12">
        <f>'SALUD DEL HOMBRE'!P12</f>
        <v>0</v>
      </c>
      <c r="G15" s="22"/>
      <c r="H15" s="22">
        <f t="shared" si="0"/>
        <v>100</v>
      </c>
      <c r="I15" s="22">
        <f t="shared" si="1"/>
        <v>129.87341772151896</v>
      </c>
      <c r="J15" s="22">
        <f t="shared" si="2"/>
        <v>65.333333333333343</v>
      </c>
      <c r="K15" s="22">
        <f t="shared" si="3"/>
        <v>117.72151898734175</v>
      </c>
      <c r="L15" s="22">
        <f t="shared" si="4"/>
        <v>0</v>
      </c>
      <c r="AG15" t="s">
        <v>90</v>
      </c>
      <c r="AH15" s="22">
        <v>100</v>
      </c>
      <c r="AI15" s="22">
        <v>99.156118143459906</v>
      </c>
      <c r="AJ15" s="22">
        <v>115.8</v>
      </c>
      <c r="AK15" s="22">
        <v>103.24894514767931</v>
      </c>
      <c r="AL15" s="22">
        <v>0</v>
      </c>
      <c r="AM15" s="28">
        <f t="shared" si="5"/>
        <v>418.2050632911392</v>
      </c>
      <c r="AN15" s="28">
        <f t="shared" si="6"/>
        <v>83.641012658227851</v>
      </c>
    </row>
    <row r="16" spans="1:40" x14ac:dyDescent="0.2">
      <c r="A16" s="1" t="s">
        <v>103</v>
      </c>
      <c r="B16" s="12">
        <f>'SALUD DEL HOMBRE'!E13</f>
        <v>100</v>
      </c>
      <c r="C16" s="12">
        <f>'SALUD DEL HOMBRE'!F13</f>
        <v>30.99</v>
      </c>
      <c r="D16" s="12">
        <f>'SALUD DEL HOMBRE'!L13</f>
        <v>5.26</v>
      </c>
      <c r="E16" s="12">
        <f>'SALUD DEL HOMBRE'!N13</f>
        <v>31.39</v>
      </c>
      <c r="F16" s="12">
        <f>'SALUD DEL HOMBRE'!P13</f>
        <v>0</v>
      </c>
      <c r="G16" s="22"/>
      <c r="H16" s="22">
        <f t="shared" si="0"/>
        <v>100</v>
      </c>
      <c r="I16" s="22">
        <f t="shared" si="1"/>
        <v>130.75949367088606</v>
      </c>
      <c r="J16" s="22">
        <f t="shared" si="2"/>
        <v>70.13333333333334</v>
      </c>
      <c r="K16" s="22">
        <f t="shared" si="3"/>
        <v>132.44725738396622</v>
      </c>
      <c r="L16" s="22">
        <f t="shared" si="4"/>
        <v>0</v>
      </c>
      <c r="AG16" t="s">
        <v>86</v>
      </c>
      <c r="AH16" s="22">
        <v>100</v>
      </c>
      <c r="AI16" s="22">
        <v>100.69620253164555</v>
      </c>
      <c r="AJ16" s="22">
        <v>83.933333333333337</v>
      </c>
      <c r="AK16" s="22">
        <v>90.907172995780584</v>
      </c>
      <c r="AL16" s="22">
        <v>0</v>
      </c>
      <c r="AM16" s="28">
        <f t="shared" si="5"/>
        <v>375.53670886075946</v>
      </c>
      <c r="AN16" s="28">
        <f t="shared" si="6"/>
        <v>75.107341772151898</v>
      </c>
    </row>
    <row r="17" spans="1:40" ht="25.5" x14ac:dyDescent="0.2">
      <c r="A17" t="s">
        <v>83</v>
      </c>
      <c r="B17" s="12">
        <f>'SALUD DEL HOMBRE'!E14</f>
        <v>100</v>
      </c>
      <c r="C17" s="12">
        <f>'SALUD DEL HOMBRE'!F14</f>
        <v>33.11</v>
      </c>
      <c r="D17" s="12">
        <f>'SALUD DEL HOMBRE'!L14</f>
        <v>7.91</v>
      </c>
      <c r="E17" s="12">
        <f>'SALUD DEL HOMBRE'!N14</f>
        <v>31.37</v>
      </c>
      <c r="F17" s="12">
        <f>'SALUD DEL HOMBRE'!P14</f>
        <v>0.06</v>
      </c>
      <c r="G17" s="22"/>
      <c r="H17" s="22">
        <f t="shared" si="0"/>
        <v>100</v>
      </c>
      <c r="I17" s="22">
        <f t="shared" si="1"/>
        <v>139.70464135021095</v>
      </c>
      <c r="J17" s="22">
        <f t="shared" si="2"/>
        <v>105.46666666666667</v>
      </c>
      <c r="K17" s="22">
        <f t="shared" si="3"/>
        <v>132.36286919831221</v>
      </c>
      <c r="L17" s="22">
        <f t="shared" si="4"/>
        <v>8</v>
      </c>
      <c r="AG17" s="35" t="s">
        <v>300</v>
      </c>
      <c r="AH17" s="22">
        <v>100</v>
      </c>
      <c r="AI17" s="22">
        <v>74.514767932489448</v>
      </c>
      <c r="AJ17" s="22">
        <v>94.933333333333337</v>
      </c>
      <c r="AK17" s="22">
        <v>73.438818565400837</v>
      </c>
      <c r="AL17" s="22">
        <v>6</v>
      </c>
      <c r="AM17" s="28">
        <f t="shared" si="5"/>
        <v>348.88691983122362</v>
      </c>
      <c r="AN17" s="28">
        <f t="shared" si="6"/>
        <v>69.777383966244727</v>
      </c>
    </row>
    <row r="18" spans="1:40" ht="25.5" x14ac:dyDescent="0.2">
      <c r="A18" t="s">
        <v>54</v>
      </c>
      <c r="B18" s="12">
        <f>'SALUD DEL HOMBRE'!E15</f>
        <v>100</v>
      </c>
      <c r="C18" s="12">
        <f>'SALUD DEL HOMBRE'!F15</f>
        <v>24.02</v>
      </c>
      <c r="D18" s="12">
        <f>'SALUD DEL HOMBRE'!L15</f>
        <v>3.74</v>
      </c>
      <c r="E18" s="12">
        <f>'SALUD DEL HOMBRE'!N15</f>
        <v>22.88</v>
      </c>
      <c r="F18" s="12">
        <f>'SALUD DEL HOMBRE'!P15</f>
        <v>2.95</v>
      </c>
      <c r="G18" s="22"/>
      <c r="H18" s="22">
        <f t="shared" si="0"/>
        <v>100</v>
      </c>
      <c r="I18" s="22">
        <f t="shared" si="1"/>
        <v>101.35021097046412</v>
      </c>
      <c r="J18" s="22">
        <f t="shared" si="2"/>
        <v>49.866666666666667</v>
      </c>
      <c r="K18" s="22">
        <f t="shared" si="3"/>
        <v>96.540084388185647</v>
      </c>
      <c r="L18" s="22">
        <f t="shared" si="4"/>
        <v>393.33333333333331</v>
      </c>
      <c r="AG18" s="35" t="s">
        <v>305</v>
      </c>
      <c r="AH18" s="22">
        <v>100</v>
      </c>
      <c r="AI18" s="22">
        <v>67.109704641350206</v>
      </c>
      <c r="AJ18" s="22">
        <v>67.333333333333329</v>
      </c>
      <c r="AK18" s="22">
        <v>61.898734177215182</v>
      </c>
      <c r="AL18" s="22">
        <v>38.666666666666664</v>
      </c>
      <c r="AM18" s="28">
        <f t="shared" si="5"/>
        <v>335.00843881856542</v>
      </c>
      <c r="AN18" s="28">
        <f t="shared" si="6"/>
        <v>67.001687763713079</v>
      </c>
    </row>
    <row r="19" spans="1:40" ht="25.5" x14ac:dyDescent="0.2">
      <c r="A19" t="s">
        <v>56</v>
      </c>
      <c r="B19" s="12">
        <f>'SALUD DEL HOMBRE'!E16</f>
        <v>100</v>
      </c>
      <c r="C19" s="12">
        <f>'SALUD DEL HOMBRE'!F16</f>
        <v>28.34</v>
      </c>
      <c r="D19" s="12">
        <f>'SALUD DEL HOMBRE'!L16</f>
        <v>6.73</v>
      </c>
      <c r="E19" s="12">
        <f>'SALUD DEL HOMBRE'!N16</f>
        <v>27.31</v>
      </c>
      <c r="F19" s="12">
        <f>'SALUD DEL HOMBRE'!P16</f>
        <v>0</v>
      </c>
      <c r="G19" s="22"/>
      <c r="H19" s="22">
        <f t="shared" si="0"/>
        <v>100</v>
      </c>
      <c r="I19" s="22">
        <f t="shared" si="1"/>
        <v>119.57805907172994</v>
      </c>
      <c r="J19" s="22">
        <f t="shared" si="2"/>
        <v>89.733333333333334</v>
      </c>
      <c r="K19" s="22">
        <f t="shared" si="3"/>
        <v>115.2320675105485</v>
      </c>
      <c r="L19" s="22">
        <f t="shared" si="4"/>
        <v>0</v>
      </c>
      <c r="AG19" s="35" t="s">
        <v>304</v>
      </c>
      <c r="AH19" s="22">
        <v>100</v>
      </c>
      <c r="AI19" s="22">
        <v>68.523206751054829</v>
      </c>
      <c r="AJ19" s="22">
        <v>84.933333333333337</v>
      </c>
      <c r="AK19" s="22">
        <v>64.767932489451468</v>
      </c>
      <c r="AL19" s="22">
        <v>15.333333333333334</v>
      </c>
      <c r="AM19" s="28">
        <f t="shared" si="5"/>
        <v>333.55780590717296</v>
      </c>
      <c r="AN19" s="28">
        <f t="shared" si="6"/>
        <v>66.71156118143459</v>
      </c>
    </row>
    <row r="20" spans="1:40" ht="25.5" x14ac:dyDescent="0.2">
      <c r="A20" t="s">
        <v>84</v>
      </c>
      <c r="B20" s="12">
        <f>'SALUD DEL HOMBRE'!E17</f>
        <v>100</v>
      </c>
      <c r="C20" s="12">
        <f>'SALUD DEL HOMBRE'!F17</f>
        <v>22.88</v>
      </c>
      <c r="D20" s="12">
        <f>'SALUD DEL HOMBRE'!L17</f>
        <v>5.57</v>
      </c>
      <c r="E20" s="12">
        <f>'SALUD DEL HOMBRE'!N17</f>
        <v>27.31</v>
      </c>
      <c r="F20" s="12">
        <f>'SALUD DEL HOMBRE'!P17</f>
        <v>0</v>
      </c>
      <c r="G20" s="22"/>
      <c r="H20" s="22">
        <f t="shared" si="0"/>
        <v>100</v>
      </c>
      <c r="I20" s="22">
        <f t="shared" si="1"/>
        <v>96.540084388185647</v>
      </c>
      <c r="J20" s="22">
        <f t="shared" si="2"/>
        <v>74.266666666666666</v>
      </c>
      <c r="K20" s="22">
        <f t="shared" si="3"/>
        <v>115.2320675105485</v>
      </c>
      <c r="L20" s="22">
        <f t="shared" si="4"/>
        <v>0</v>
      </c>
      <c r="AG20" s="35" t="s">
        <v>298</v>
      </c>
      <c r="AH20" s="22">
        <v>100</v>
      </c>
      <c r="AI20" s="22">
        <v>67.130801687763707</v>
      </c>
      <c r="AJ20" s="22">
        <v>87.533333333333331</v>
      </c>
      <c r="AK20" s="22">
        <v>73.438818565400837</v>
      </c>
      <c r="AL20" s="22">
        <v>0</v>
      </c>
      <c r="AM20" s="28">
        <f t="shared" si="5"/>
        <v>328.1029535864979</v>
      </c>
      <c r="AN20" s="28">
        <f t="shared" si="6"/>
        <v>65.620590717299578</v>
      </c>
    </row>
    <row r="21" spans="1:40" x14ac:dyDescent="0.2">
      <c r="A21" t="s">
        <v>85</v>
      </c>
      <c r="B21" s="12">
        <f>'SALUD DEL HOMBRE'!E18</f>
        <v>100</v>
      </c>
      <c r="C21" s="12">
        <f>'SALUD DEL HOMBRE'!F18</f>
        <v>35.979999999999997</v>
      </c>
      <c r="D21" s="12">
        <f>'SALUD DEL HOMBRE'!L18</f>
        <v>8.08</v>
      </c>
      <c r="E21" s="12">
        <f>'SALUD DEL HOMBRE'!N18</f>
        <v>36.47</v>
      </c>
      <c r="F21" s="12">
        <f>'SALUD DEL HOMBRE'!P18</f>
        <v>0</v>
      </c>
      <c r="G21" s="22"/>
      <c r="H21" s="22">
        <f t="shared" si="0"/>
        <v>100</v>
      </c>
      <c r="I21" s="22">
        <f t="shared" si="1"/>
        <v>151.81434599156114</v>
      </c>
      <c r="J21" s="22">
        <f t="shared" si="2"/>
        <v>107.73333333333333</v>
      </c>
      <c r="K21" s="22">
        <f t="shared" si="3"/>
        <v>153.88185654008436</v>
      </c>
      <c r="L21" s="22">
        <f t="shared" si="4"/>
        <v>0</v>
      </c>
      <c r="AG21" t="s">
        <v>62</v>
      </c>
      <c r="AH21" s="22">
        <v>100</v>
      </c>
      <c r="AI21" s="22">
        <v>84.767932489451468</v>
      </c>
      <c r="AJ21" s="22">
        <v>58.333333333333336</v>
      </c>
      <c r="AK21" s="22">
        <v>84.261603375527415</v>
      </c>
      <c r="AL21" s="22">
        <v>0</v>
      </c>
      <c r="AM21" s="28">
        <f t="shared" si="5"/>
        <v>327.36286919831224</v>
      </c>
      <c r="AN21" s="28">
        <f t="shared" si="6"/>
        <v>65.472573839662445</v>
      </c>
    </row>
    <row r="22" spans="1:40" x14ac:dyDescent="0.2">
      <c r="A22" t="s">
        <v>86</v>
      </c>
      <c r="B22" s="12">
        <f>'SALUD DEL HOMBRE'!E19</f>
        <v>100</v>
      </c>
      <c r="C22" s="12">
        <f>'SALUD DEL HOMBRE'!F19</f>
        <v>43.21</v>
      </c>
      <c r="D22" s="12">
        <f>'SALUD DEL HOMBRE'!L19</f>
        <v>15.71</v>
      </c>
      <c r="E22" s="12">
        <f>'SALUD DEL HOMBRE'!N19</f>
        <v>44.31</v>
      </c>
      <c r="F22" s="12">
        <f>'SALUD DEL HOMBRE'!P19</f>
        <v>0</v>
      </c>
      <c r="G22" s="22"/>
      <c r="H22" s="22">
        <f t="shared" si="0"/>
        <v>100</v>
      </c>
      <c r="I22" s="22">
        <f t="shared" si="1"/>
        <v>182.32067510548521</v>
      </c>
      <c r="J22" s="22">
        <f t="shared" si="2"/>
        <v>209.46666666666667</v>
      </c>
      <c r="K22" s="22">
        <f t="shared" si="3"/>
        <v>186.96202531645568</v>
      </c>
      <c r="L22" s="22">
        <f t="shared" si="4"/>
        <v>0</v>
      </c>
      <c r="AG22" t="s">
        <v>91</v>
      </c>
      <c r="AH22" s="22">
        <v>100</v>
      </c>
      <c r="AI22" s="22">
        <v>58.94514767932489</v>
      </c>
      <c r="AJ22" s="22">
        <v>61</v>
      </c>
      <c r="AK22" s="22">
        <v>68.607594936708864</v>
      </c>
      <c r="AL22" s="22">
        <v>38.666666666666664</v>
      </c>
      <c r="AM22" s="28">
        <f t="shared" si="5"/>
        <v>327.21940928270044</v>
      </c>
      <c r="AN22" s="28">
        <f t="shared" si="6"/>
        <v>65.443881856540088</v>
      </c>
    </row>
    <row r="23" spans="1:40" x14ac:dyDescent="0.2">
      <c r="A23" t="s">
        <v>87</v>
      </c>
      <c r="B23" s="12">
        <f>'SALUD DEL HOMBRE'!E20</f>
        <v>100</v>
      </c>
      <c r="C23" s="12">
        <f>'SALUD DEL HOMBRE'!F20</f>
        <v>37.26</v>
      </c>
      <c r="D23" s="12">
        <f>'SALUD DEL HOMBRE'!L20</f>
        <v>6.52</v>
      </c>
      <c r="E23" s="12">
        <f>'SALUD DEL HOMBRE'!N20</f>
        <v>40.200000000000003</v>
      </c>
      <c r="F23" s="12">
        <f>'SALUD DEL HOMBRE'!P20</f>
        <v>0</v>
      </c>
      <c r="G23" s="22"/>
      <c r="H23" s="22">
        <f t="shared" si="0"/>
        <v>100</v>
      </c>
      <c r="I23" s="22">
        <f t="shared" si="1"/>
        <v>157.2151898734177</v>
      </c>
      <c r="J23" s="22">
        <f t="shared" si="2"/>
        <v>86.933333333333337</v>
      </c>
      <c r="K23" s="22">
        <f t="shared" si="3"/>
        <v>169.62025316455697</v>
      </c>
      <c r="L23" s="22">
        <f t="shared" si="4"/>
        <v>0</v>
      </c>
      <c r="AG23" t="s">
        <v>49</v>
      </c>
      <c r="AH23" s="22">
        <v>100</v>
      </c>
      <c r="AI23" s="22">
        <v>83.649789029535853</v>
      </c>
      <c r="AJ23" s="22">
        <v>44.06666666666667</v>
      </c>
      <c r="AK23" s="22">
        <v>80.337552742616026</v>
      </c>
      <c r="AL23" s="22">
        <v>0</v>
      </c>
      <c r="AM23" s="28">
        <f t="shared" si="5"/>
        <v>308.05400843881853</v>
      </c>
      <c r="AN23" s="28">
        <f t="shared" si="6"/>
        <v>61.610801687763704</v>
      </c>
    </row>
    <row r="24" spans="1:40" x14ac:dyDescent="0.2">
      <c r="A24" t="s">
        <v>62</v>
      </c>
      <c r="B24" s="12">
        <f>'SALUD DEL HOMBRE'!E21</f>
        <v>100</v>
      </c>
      <c r="C24" s="12">
        <f>'SALUD DEL HOMBRE'!F21</f>
        <v>30.96</v>
      </c>
      <c r="D24" s="12">
        <f>'SALUD DEL HOMBRE'!L21</f>
        <v>4.58</v>
      </c>
      <c r="E24" s="12">
        <f>'SALUD DEL HOMBRE'!N21</f>
        <v>31.51</v>
      </c>
      <c r="F24" s="12">
        <f>'SALUD DEL HOMBRE'!P21</f>
        <v>0</v>
      </c>
      <c r="G24" s="22"/>
      <c r="H24" s="22">
        <f t="shared" si="0"/>
        <v>100</v>
      </c>
      <c r="I24" s="22">
        <f t="shared" si="1"/>
        <v>130.63291139240505</v>
      </c>
      <c r="J24" s="22">
        <f t="shared" si="2"/>
        <v>61.06666666666667</v>
      </c>
      <c r="K24" s="22">
        <f t="shared" si="3"/>
        <v>132.95358649789029</v>
      </c>
      <c r="L24" s="22">
        <f t="shared" si="4"/>
        <v>0</v>
      </c>
      <c r="AG24" t="s">
        <v>70</v>
      </c>
      <c r="AH24" s="22">
        <v>100</v>
      </c>
      <c r="AI24" s="22">
        <v>61.392405063291129</v>
      </c>
      <c r="AJ24" s="22">
        <v>63.466666666666669</v>
      </c>
      <c r="AK24" s="22">
        <v>53.839662447257375</v>
      </c>
      <c r="AL24" s="22">
        <v>26</v>
      </c>
      <c r="AM24" s="28">
        <f t="shared" si="5"/>
        <v>304.69873417721516</v>
      </c>
      <c r="AN24" s="28">
        <f t="shared" si="6"/>
        <v>60.939746835443032</v>
      </c>
    </row>
    <row r="25" spans="1:40" ht="25.5" x14ac:dyDescent="0.2">
      <c r="A25" t="s">
        <v>88</v>
      </c>
      <c r="B25" s="12">
        <f>'SALUD DEL HOMBRE'!E22</f>
        <v>100</v>
      </c>
      <c r="C25" s="12">
        <f>'SALUD DEL HOMBRE'!F22</f>
        <v>35.79</v>
      </c>
      <c r="D25" s="12">
        <f>'SALUD DEL HOMBRE'!L22</f>
        <v>6.79</v>
      </c>
      <c r="E25" s="12">
        <f>'SALUD DEL HOMBRE'!N22</f>
        <v>38.24</v>
      </c>
      <c r="F25" s="12">
        <f>'SALUD DEL HOMBRE'!P22</f>
        <v>0.36</v>
      </c>
      <c r="G25" s="22"/>
      <c r="H25" s="22">
        <f t="shared" si="0"/>
        <v>100</v>
      </c>
      <c r="I25" s="22">
        <f t="shared" si="1"/>
        <v>151.01265822784808</v>
      </c>
      <c r="J25" s="22">
        <f t="shared" si="2"/>
        <v>90.533333333333331</v>
      </c>
      <c r="K25" s="22">
        <f t="shared" si="3"/>
        <v>161.3502109704641</v>
      </c>
      <c r="L25" s="22">
        <f t="shared" si="4"/>
        <v>48</v>
      </c>
      <c r="AG25" s="35" t="s">
        <v>302</v>
      </c>
      <c r="AH25" s="22">
        <v>100</v>
      </c>
      <c r="AI25" s="22">
        <v>71.919831223628691</v>
      </c>
      <c r="AJ25" s="22">
        <v>64.133333333333326</v>
      </c>
      <c r="AK25" s="22">
        <v>64.66244725738396</v>
      </c>
      <c r="AL25" s="22">
        <v>0</v>
      </c>
      <c r="AM25" s="28">
        <f t="shared" si="5"/>
        <v>300.715611814346</v>
      </c>
      <c r="AN25" s="28">
        <f t="shared" si="6"/>
        <v>60.1431223628692</v>
      </c>
    </row>
    <row r="26" spans="1:40" x14ac:dyDescent="0.2">
      <c r="A26" t="s">
        <v>89</v>
      </c>
      <c r="B26" s="12">
        <f>'SALUD DEL HOMBRE'!E23</f>
        <v>100</v>
      </c>
      <c r="C26" s="12">
        <f>'SALUD DEL HOMBRE'!F23</f>
        <v>26.24</v>
      </c>
      <c r="D26" s="12">
        <f>'SALUD DEL HOMBRE'!L23</f>
        <v>5.95</v>
      </c>
      <c r="E26" s="12">
        <f>'SALUD DEL HOMBRE'!N23</f>
        <v>23.81</v>
      </c>
      <c r="F26" s="12">
        <f>'SALUD DEL HOMBRE'!P23</f>
        <v>0</v>
      </c>
      <c r="G26" s="22"/>
      <c r="H26" s="22">
        <f t="shared" si="0"/>
        <v>100</v>
      </c>
      <c r="I26" s="22">
        <f t="shared" si="1"/>
        <v>110.71729957805906</v>
      </c>
      <c r="J26" s="22">
        <f t="shared" si="2"/>
        <v>79.333333333333329</v>
      </c>
      <c r="K26" s="22">
        <f t="shared" si="3"/>
        <v>100.46413502109704</v>
      </c>
      <c r="L26" s="22">
        <f t="shared" si="4"/>
        <v>0</v>
      </c>
      <c r="AG26" t="s">
        <v>72</v>
      </c>
      <c r="AH26" s="22">
        <v>100</v>
      </c>
      <c r="AI26" s="22">
        <v>64.430379746835442</v>
      </c>
      <c r="AJ26" s="22">
        <v>66.933333333333323</v>
      </c>
      <c r="AK26" s="22">
        <v>60.126582278481003</v>
      </c>
      <c r="AL26" s="22">
        <v>0</v>
      </c>
      <c r="AM26" s="28">
        <f t="shared" si="5"/>
        <v>291.4902953586498</v>
      </c>
      <c r="AN26" s="28">
        <f t="shared" si="6"/>
        <v>58.298059071729966</v>
      </c>
    </row>
    <row r="27" spans="1:40" ht="25.5" x14ac:dyDescent="0.2">
      <c r="A27" t="s">
        <v>90</v>
      </c>
      <c r="B27" s="12">
        <f>'SALUD DEL HOMBRE'!E24</f>
        <v>100</v>
      </c>
      <c r="C27" s="12">
        <f>'SALUD DEL HOMBRE'!F24</f>
        <v>28.53</v>
      </c>
      <c r="D27" s="12">
        <f>'SALUD DEL HOMBRE'!L24</f>
        <v>6.92</v>
      </c>
      <c r="E27" s="12">
        <f>'SALUD DEL HOMBRE'!N24</f>
        <v>29.11</v>
      </c>
      <c r="F27" s="12">
        <f>'SALUD DEL HOMBRE'!P24</f>
        <v>0</v>
      </c>
      <c r="G27" s="22"/>
      <c r="H27" s="22">
        <f t="shared" si="0"/>
        <v>100</v>
      </c>
      <c r="I27" s="22">
        <f t="shared" si="1"/>
        <v>120.37974683544303</v>
      </c>
      <c r="J27" s="22">
        <f t="shared" si="2"/>
        <v>92.266666666666666</v>
      </c>
      <c r="K27" s="22">
        <f t="shared" si="3"/>
        <v>122.82700421940926</v>
      </c>
      <c r="L27" s="22">
        <f t="shared" si="4"/>
        <v>0</v>
      </c>
      <c r="AG27" s="35" t="s">
        <v>301</v>
      </c>
      <c r="AH27" s="22">
        <v>100</v>
      </c>
      <c r="AI27" s="22">
        <v>65.084388185654007</v>
      </c>
      <c r="AJ27" s="22">
        <v>58.866666666666667</v>
      </c>
      <c r="AK27" s="22">
        <v>61.329113924050624</v>
      </c>
      <c r="AL27" s="22">
        <v>3.3333333333333335</v>
      </c>
      <c r="AM27" s="28">
        <f t="shared" si="5"/>
        <v>288.6135021097046</v>
      </c>
      <c r="AN27" s="28">
        <f t="shared" si="6"/>
        <v>57.722700421940921</v>
      </c>
    </row>
    <row r="28" spans="1:40" x14ac:dyDescent="0.2">
      <c r="A28" t="s">
        <v>67</v>
      </c>
      <c r="B28" s="12">
        <f>'SALUD DEL HOMBRE'!E25</f>
        <v>100</v>
      </c>
      <c r="C28" s="12">
        <f>'SALUD DEL HOMBRE'!F25</f>
        <v>25.16</v>
      </c>
      <c r="D28" s="12">
        <f>'SALUD DEL HOMBRE'!L25</f>
        <v>8.6999999999999993</v>
      </c>
      <c r="E28" s="12">
        <f>'SALUD DEL HOMBRE'!N25</f>
        <v>27.44</v>
      </c>
      <c r="F28" s="12">
        <f>'SALUD DEL HOMBRE'!P25</f>
        <v>1.66</v>
      </c>
      <c r="G28" s="22"/>
      <c r="H28" s="22">
        <f t="shared" si="0"/>
        <v>100</v>
      </c>
      <c r="I28" s="22">
        <f t="shared" si="1"/>
        <v>106.1603375527426</v>
      </c>
      <c r="J28" s="22">
        <f t="shared" si="2"/>
        <v>115.99999999999999</v>
      </c>
      <c r="K28" s="22">
        <f t="shared" si="3"/>
        <v>115.78059071729956</v>
      </c>
      <c r="L28" s="22">
        <f t="shared" si="4"/>
        <v>221.33333333333334</v>
      </c>
      <c r="AG28" t="s">
        <v>89</v>
      </c>
      <c r="AH28" s="22">
        <v>100</v>
      </c>
      <c r="AI28" s="22">
        <v>58.35443037974683</v>
      </c>
      <c r="AJ28" s="22">
        <v>68.599999999999994</v>
      </c>
      <c r="AK28" s="22">
        <v>54.83122362869198</v>
      </c>
      <c r="AL28" s="22">
        <v>0</v>
      </c>
      <c r="AM28" s="28">
        <f t="shared" si="5"/>
        <v>281.78565400843877</v>
      </c>
      <c r="AN28" s="28">
        <f t="shared" si="6"/>
        <v>56.357130801687752</v>
      </c>
    </row>
    <row r="29" spans="1:40" x14ac:dyDescent="0.2">
      <c r="A29" t="s">
        <v>91</v>
      </c>
      <c r="B29" s="12">
        <f>'SALUD DEL HOMBRE'!E26</f>
        <v>100</v>
      </c>
      <c r="C29" s="12">
        <f>'SALUD DEL HOMBRE'!F26</f>
        <v>22.34</v>
      </c>
      <c r="D29" s="12">
        <f>'SALUD DEL HOMBRE'!L26</f>
        <v>5.26</v>
      </c>
      <c r="E29" s="12">
        <f>'SALUD DEL HOMBRE'!N26</f>
        <v>23.67</v>
      </c>
      <c r="F29" s="12">
        <f>'SALUD DEL HOMBRE'!P26</f>
        <v>0.27</v>
      </c>
      <c r="G29" s="22"/>
      <c r="H29" s="22">
        <f t="shared" si="0"/>
        <v>100</v>
      </c>
      <c r="I29" s="22">
        <f t="shared" si="1"/>
        <v>94.261603375527415</v>
      </c>
      <c r="J29" s="22">
        <f t="shared" si="2"/>
        <v>70.13333333333334</v>
      </c>
      <c r="K29" s="22">
        <f t="shared" si="3"/>
        <v>99.873417721518976</v>
      </c>
      <c r="L29" s="22">
        <f t="shared" si="4"/>
        <v>36</v>
      </c>
      <c r="AG29" t="s">
        <v>75</v>
      </c>
      <c r="AH29" s="22">
        <v>100</v>
      </c>
      <c r="AI29" s="22">
        <v>58.18565400843881</v>
      </c>
      <c r="AJ29" s="22">
        <v>52.8</v>
      </c>
      <c r="AK29" s="22">
        <v>50.168776371308013</v>
      </c>
      <c r="AL29" s="22">
        <v>18</v>
      </c>
      <c r="AM29" s="28">
        <f t="shared" si="5"/>
        <v>279.15443037974683</v>
      </c>
      <c r="AN29" s="28">
        <f t="shared" si="6"/>
        <v>55.830886075949373</v>
      </c>
    </row>
    <row r="30" spans="1:40" x14ac:dyDescent="0.2">
      <c r="A30" t="s">
        <v>70</v>
      </c>
      <c r="B30" s="12">
        <f>'SALUD DEL HOMBRE'!E27</f>
        <v>100</v>
      </c>
      <c r="C30" s="12">
        <f>'SALUD DEL HOMBRE'!F27</f>
        <v>23.51</v>
      </c>
      <c r="D30" s="12">
        <f>'SALUD DEL HOMBRE'!L27</f>
        <v>4.16</v>
      </c>
      <c r="E30" s="12">
        <f>'SALUD DEL HOMBRE'!N27</f>
        <v>22.76</v>
      </c>
      <c r="F30" s="12">
        <f>'SALUD DEL HOMBRE'!P27</f>
        <v>0</v>
      </c>
      <c r="G30" s="22"/>
      <c r="H30" s="22">
        <f t="shared" si="0"/>
        <v>100</v>
      </c>
      <c r="I30" s="22">
        <f t="shared" si="1"/>
        <v>99.19831223628691</v>
      </c>
      <c r="J30" s="22">
        <f t="shared" si="2"/>
        <v>55.466666666666669</v>
      </c>
      <c r="K30" s="22">
        <f t="shared" si="3"/>
        <v>96.033755274261594</v>
      </c>
      <c r="L30" s="22">
        <f t="shared" si="4"/>
        <v>0</v>
      </c>
      <c r="AG30" t="s">
        <v>80</v>
      </c>
      <c r="AH30" s="22">
        <v>100</v>
      </c>
      <c r="AI30" s="22">
        <v>57.805907172995774</v>
      </c>
      <c r="AJ30" s="22">
        <v>51.666666666666664</v>
      </c>
      <c r="AK30" s="22">
        <v>57.911392405063282</v>
      </c>
      <c r="AL30" s="22">
        <v>10</v>
      </c>
      <c r="AM30" s="28">
        <f t="shared" si="5"/>
        <v>277.38396624472568</v>
      </c>
      <c r="AN30" s="28">
        <f t="shared" si="6"/>
        <v>55.476793248945135</v>
      </c>
    </row>
    <row r="31" spans="1:40" x14ac:dyDescent="0.2">
      <c r="A31" t="s">
        <v>72</v>
      </c>
      <c r="B31" s="12">
        <f>'SALUD DEL HOMBRE'!E28</f>
        <v>100</v>
      </c>
      <c r="C31" s="12">
        <f>'SALUD DEL HOMBRE'!F28</f>
        <v>18.36</v>
      </c>
      <c r="D31" s="12">
        <f>'SALUD DEL HOMBRE'!L28</f>
        <v>4.21</v>
      </c>
      <c r="E31" s="12">
        <f>'SALUD DEL HOMBRE'!N28</f>
        <v>19.12</v>
      </c>
      <c r="F31" s="12">
        <f>'SALUD DEL HOMBRE'!P28</f>
        <v>0</v>
      </c>
      <c r="G31" s="22"/>
      <c r="H31" s="22">
        <f t="shared" si="0"/>
        <v>100</v>
      </c>
      <c r="I31" s="22">
        <f t="shared" si="1"/>
        <v>77.468354430379733</v>
      </c>
      <c r="J31" s="22">
        <f t="shared" si="2"/>
        <v>56.133333333333333</v>
      </c>
      <c r="K31" s="22">
        <f t="shared" si="3"/>
        <v>80.675105485232052</v>
      </c>
      <c r="L31" s="22">
        <f t="shared" si="4"/>
        <v>0</v>
      </c>
      <c r="AG31" t="s">
        <v>88</v>
      </c>
      <c r="AH31" s="22">
        <v>100</v>
      </c>
      <c r="AI31" s="22">
        <v>60.590717299578053</v>
      </c>
      <c r="AJ31" s="22">
        <v>64.133333333333326</v>
      </c>
      <c r="AK31" s="22">
        <v>52.025316455696199</v>
      </c>
      <c r="AL31" s="22">
        <v>0</v>
      </c>
      <c r="AM31" s="28">
        <f t="shared" si="5"/>
        <v>276.74936708860758</v>
      </c>
      <c r="AN31" s="28">
        <f t="shared" si="6"/>
        <v>55.349873417721518</v>
      </c>
    </row>
    <row r="32" spans="1:40" ht="25.5" x14ac:dyDescent="0.2">
      <c r="A32" t="s">
        <v>92</v>
      </c>
      <c r="B32" s="12">
        <f>'SALUD DEL HOMBRE'!E29</f>
        <v>100</v>
      </c>
      <c r="C32" s="12">
        <f>'SALUD DEL HOMBRE'!F29</f>
        <v>27.6</v>
      </c>
      <c r="D32" s="12">
        <f>'SALUD DEL HOMBRE'!L29</f>
        <v>5.14</v>
      </c>
      <c r="E32" s="12">
        <f>'SALUD DEL HOMBRE'!N29</f>
        <v>21.9</v>
      </c>
      <c r="F32" s="12">
        <f>'SALUD DEL HOMBRE'!P29</f>
        <v>0</v>
      </c>
      <c r="G32" s="22"/>
      <c r="H32" s="22">
        <f t="shared" si="0"/>
        <v>100</v>
      </c>
      <c r="I32" s="22">
        <f t="shared" si="1"/>
        <v>116.45569620253163</v>
      </c>
      <c r="J32" s="22">
        <f t="shared" si="2"/>
        <v>68.533333333333331</v>
      </c>
      <c r="K32" s="22">
        <f t="shared" si="3"/>
        <v>92.405063291139228</v>
      </c>
      <c r="L32" s="22">
        <f t="shared" si="4"/>
        <v>0</v>
      </c>
      <c r="AG32" s="35" t="s">
        <v>303</v>
      </c>
      <c r="AH32" s="22">
        <v>100</v>
      </c>
      <c r="AI32" s="22">
        <v>58.291139240506325</v>
      </c>
      <c r="AJ32" s="22">
        <v>40.466666666666669</v>
      </c>
      <c r="AK32" s="22">
        <v>45.843881856540079</v>
      </c>
      <c r="AL32" s="22">
        <v>12</v>
      </c>
      <c r="AM32" s="28">
        <f t="shared" si="5"/>
        <v>256.60168776371307</v>
      </c>
      <c r="AN32" s="28">
        <f t="shared" si="6"/>
        <v>51.320337552742615</v>
      </c>
    </row>
    <row r="33" spans="1:40" x14ac:dyDescent="0.2">
      <c r="A33" t="s">
        <v>75</v>
      </c>
      <c r="B33" s="12">
        <f>'SALUD DEL HOMBRE'!E30</f>
        <v>100</v>
      </c>
      <c r="C33" s="12">
        <f>'SALUD DEL HOMBRE'!F30</f>
        <v>25.7</v>
      </c>
      <c r="D33" s="12">
        <f>'SALUD DEL HOMBRE'!L30</f>
        <v>4.84</v>
      </c>
      <c r="E33" s="12">
        <f>'SALUD DEL HOMBRE'!N30</f>
        <v>22.98</v>
      </c>
      <c r="F33" s="12">
        <f>'SALUD DEL HOMBRE'!P30</f>
        <v>0</v>
      </c>
      <c r="G33" s="22"/>
      <c r="H33" s="22">
        <f t="shared" si="0"/>
        <v>100</v>
      </c>
      <c r="I33" s="22">
        <f t="shared" si="1"/>
        <v>108.43881856540084</v>
      </c>
      <c r="J33" s="22">
        <f t="shared" si="2"/>
        <v>64.533333333333331</v>
      </c>
      <c r="K33" s="22">
        <f t="shared" si="3"/>
        <v>96.96202531645568</v>
      </c>
      <c r="L33" s="22">
        <f t="shared" si="4"/>
        <v>0</v>
      </c>
      <c r="AG33" t="s">
        <v>93</v>
      </c>
      <c r="AH33" s="22">
        <v>100</v>
      </c>
      <c r="AI33" s="22">
        <v>48.902953586497887</v>
      </c>
      <c r="AJ33" s="22">
        <v>50.533333333333331</v>
      </c>
      <c r="AK33" s="22">
        <v>54.472573839662438</v>
      </c>
      <c r="AL33" s="22">
        <v>0</v>
      </c>
      <c r="AM33" s="28">
        <f t="shared" si="5"/>
        <v>253.90886075949365</v>
      </c>
      <c r="AN33" s="28">
        <f t="shared" si="6"/>
        <v>50.781772151898728</v>
      </c>
    </row>
    <row r="34" spans="1:40" x14ac:dyDescent="0.2">
      <c r="A34" t="s">
        <v>93</v>
      </c>
      <c r="B34" s="12">
        <f>'SALUD DEL HOMBRE'!E31</f>
        <v>100</v>
      </c>
      <c r="C34" s="12">
        <f>'SALUD DEL HOMBRE'!F31</f>
        <v>20.68</v>
      </c>
      <c r="D34" s="12">
        <f>'SALUD DEL HOMBRE'!L31</f>
        <v>3.25</v>
      </c>
      <c r="E34" s="12">
        <f>'SALUD DEL HOMBRE'!N31</f>
        <v>20.41</v>
      </c>
      <c r="F34" s="12">
        <f>'SALUD DEL HOMBRE'!P31</f>
        <v>0</v>
      </c>
      <c r="G34" s="22"/>
      <c r="H34" s="22">
        <f t="shared" si="0"/>
        <v>100</v>
      </c>
      <c r="I34" s="22">
        <f t="shared" si="1"/>
        <v>87.257383966244717</v>
      </c>
      <c r="J34" s="22">
        <f t="shared" si="2"/>
        <v>43.333333333333336</v>
      </c>
      <c r="K34" s="22">
        <f t="shared" si="3"/>
        <v>86.118143459915601</v>
      </c>
      <c r="L34" s="22">
        <f t="shared" si="4"/>
        <v>0</v>
      </c>
      <c r="AG34" t="s">
        <v>47</v>
      </c>
      <c r="AH34" s="22">
        <v>98.69</v>
      </c>
      <c r="AI34" s="22">
        <v>53.502109704641342</v>
      </c>
      <c r="AJ34" s="22">
        <v>40.06666666666667</v>
      </c>
      <c r="AK34" s="22">
        <v>46.308016877637122</v>
      </c>
      <c r="AL34" s="22">
        <v>3.3333333333333335</v>
      </c>
      <c r="AM34" s="28">
        <f t="shared" si="5"/>
        <v>241.90012658227846</v>
      </c>
      <c r="AN34" s="28">
        <f t="shared" si="6"/>
        <v>48.380025316455693</v>
      </c>
    </row>
    <row r="35" spans="1:40" ht="25.5" x14ac:dyDescent="0.2">
      <c r="A35" t="s">
        <v>94</v>
      </c>
      <c r="B35" s="12">
        <f>'SALUD DEL HOMBRE'!E32</f>
        <v>100</v>
      </c>
      <c r="C35" s="12">
        <f>'SALUD DEL HOMBRE'!F32</f>
        <v>28.13</v>
      </c>
      <c r="D35" s="12">
        <f>'SALUD DEL HOMBRE'!L32</f>
        <v>8.11</v>
      </c>
      <c r="E35" s="12">
        <f>'SALUD DEL HOMBRE'!N32</f>
        <v>40.35</v>
      </c>
      <c r="F35" s="12">
        <f>'SALUD DEL HOMBRE'!P32</f>
        <v>0</v>
      </c>
      <c r="G35" s="22"/>
      <c r="H35" s="22">
        <f t="shared" si="0"/>
        <v>100</v>
      </c>
      <c r="I35" s="22">
        <f t="shared" si="1"/>
        <v>118.69198312236286</v>
      </c>
      <c r="J35" s="22">
        <f t="shared" si="2"/>
        <v>108.13333333333334</v>
      </c>
      <c r="K35" s="22">
        <f t="shared" si="3"/>
        <v>170.25316455696199</v>
      </c>
      <c r="L35" s="22">
        <f t="shared" si="4"/>
        <v>0</v>
      </c>
      <c r="AG35" s="35" t="s">
        <v>306</v>
      </c>
      <c r="AH35" s="22">
        <v>100</v>
      </c>
      <c r="AI35" s="22">
        <v>61.919831223628684</v>
      </c>
      <c r="AJ35" s="22">
        <v>11.133333333333333</v>
      </c>
      <c r="AK35" s="22">
        <v>60.738396624472564</v>
      </c>
      <c r="AL35" s="22">
        <v>0</v>
      </c>
      <c r="AM35" s="28">
        <f t="shared" si="5"/>
        <v>233.79156118143456</v>
      </c>
      <c r="AN35" s="28">
        <f t="shared" si="6"/>
        <v>46.758312236286912</v>
      </c>
    </row>
    <row r="36" spans="1:40" x14ac:dyDescent="0.2">
      <c r="B36" s="12"/>
      <c r="C36" s="12"/>
      <c r="G36" s="22"/>
      <c r="H36" s="22">
        <f t="shared" si="0"/>
        <v>0</v>
      </c>
      <c r="I36" s="22">
        <f t="shared" si="1"/>
        <v>0</v>
      </c>
      <c r="J36" s="22">
        <f t="shared" si="2"/>
        <v>0</v>
      </c>
      <c r="K36" s="22">
        <f t="shared" si="3"/>
        <v>0</v>
      </c>
      <c r="L36" s="22">
        <f t="shared" si="4"/>
        <v>0</v>
      </c>
    </row>
    <row r="37" spans="1:40" x14ac:dyDescent="0.2">
      <c r="G37" s="22"/>
      <c r="H37" s="22">
        <f t="shared" si="0"/>
        <v>0</v>
      </c>
      <c r="I37" s="22">
        <f t="shared" si="1"/>
        <v>0</v>
      </c>
      <c r="J37" s="22">
        <f t="shared" si="2"/>
        <v>0</v>
      </c>
      <c r="K37" s="22">
        <f t="shared" si="3"/>
        <v>0</v>
      </c>
      <c r="L37" s="22">
        <f t="shared" si="4"/>
        <v>0</v>
      </c>
    </row>
    <row r="38" spans="1:40" x14ac:dyDescent="0.2">
      <c r="A38" s="1" t="s">
        <v>104</v>
      </c>
      <c r="B38" s="12">
        <f>'SALUD DEL HOMBRE'!E33</f>
        <v>100</v>
      </c>
      <c r="C38" s="12">
        <f>'SALUD DEL HOMBRE'!F33</f>
        <v>26.44</v>
      </c>
      <c r="D38" s="12">
        <f>'SALUD DEL HOMBRE'!L33</f>
        <v>5.76</v>
      </c>
      <c r="E38" s="12">
        <f>'SALUD DEL HOMBRE'!N33</f>
        <v>25.87</v>
      </c>
      <c r="F38" s="12">
        <f>'SALUD DEL HOMBRE'!P33</f>
        <v>0.35</v>
      </c>
      <c r="G38" s="22"/>
      <c r="H38" s="49">
        <f t="shared" si="0"/>
        <v>100</v>
      </c>
      <c r="I38" s="49">
        <v>100</v>
      </c>
      <c r="J38" s="22">
        <f t="shared" si="2"/>
        <v>76.8</v>
      </c>
      <c r="K38" s="49">
        <v>100</v>
      </c>
      <c r="L38" s="49">
        <v>100</v>
      </c>
    </row>
    <row r="39" spans="1:40" x14ac:dyDescent="0.2">
      <c r="H39" s="22"/>
      <c r="I39" s="22"/>
      <c r="J39" s="22"/>
      <c r="K39" s="22"/>
      <c r="L39" s="22"/>
    </row>
    <row r="40" spans="1:40" x14ac:dyDescent="0.2">
      <c r="I40" s="22"/>
      <c r="J40" s="22"/>
      <c r="K40" s="22"/>
      <c r="L40" s="22"/>
    </row>
    <row r="41" spans="1:40" x14ac:dyDescent="0.2">
      <c r="L41" s="22"/>
    </row>
    <row r="42" spans="1:40" x14ac:dyDescent="0.2">
      <c r="H42" t="s">
        <v>372</v>
      </c>
      <c r="L42" s="22"/>
    </row>
    <row r="43" spans="1:40" x14ac:dyDescent="0.2">
      <c r="H43">
        <v>129</v>
      </c>
      <c r="I43">
        <f>H43*3</f>
        <v>387</v>
      </c>
    </row>
    <row r="44" spans="1:40" ht="25.5" x14ac:dyDescent="0.2">
      <c r="B44" s="18" t="s">
        <v>285</v>
      </c>
      <c r="C44" s="26" t="s">
        <v>290</v>
      </c>
      <c r="D44" s="26" t="s">
        <v>201</v>
      </c>
      <c r="E44" s="26" t="s">
        <v>293</v>
      </c>
      <c r="F44" s="26" t="s">
        <v>203</v>
      </c>
      <c r="H44">
        <v>475</v>
      </c>
    </row>
    <row r="45" spans="1:40" x14ac:dyDescent="0.2">
      <c r="A45" t="s">
        <v>315</v>
      </c>
      <c r="B45" s="20">
        <f>B9</f>
        <v>100</v>
      </c>
      <c r="C45" s="20">
        <f>C9</f>
        <v>23.700000000000003</v>
      </c>
      <c r="D45" s="45">
        <f>D9</f>
        <v>7.5</v>
      </c>
      <c r="E45" s="20">
        <f>E9</f>
        <v>23.700000000000003</v>
      </c>
      <c r="F45" s="43">
        <f>F9</f>
        <v>0.75</v>
      </c>
      <c r="H45" s="50">
        <f>H44*100/I43</f>
        <v>122.7390180878553</v>
      </c>
    </row>
    <row r="46" spans="1:40" x14ac:dyDescent="0.2">
      <c r="A46" t="s">
        <v>316</v>
      </c>
      <c r="B46" s="38">
        <f>B38</f>
        <v>100</v>
      </c>
      <c r="C46" s="44">
        <f>C38</f>
        <v>26.44</v>
      </c>
      <c r="D46" s="44">
        <f>D38</f>
        <v>5.76</v>
      </c>
      <c r="E46" s="44">
        <f>E38</f>
        <v>25.87</v>
      </c>
      <c r="F46" s="40">
        <v>0.3</v>
      </c>
    </row>
    <row r="47" spans="1:40" x14ac:dyDescent="0.2">
      <c r="H47">
        <f>H45*F45/100</f>
        <v>0.9205426356589147</v>
      </c>
    </row>
    <row r="80" spans="2:6" x14ac:dyDescent="0.2">
      <c r="B80" s="39" t="s">
        <v>330</v>
      </c>
      <c r="C80" s="18"/>
      <c r="D80" s="18"/>
      <c r="E80" s="18"/>
      <c r="F80" s="18"/>
    </row>
    <row r="82" spans="2:6" x14ac:dyDescent="0.2">
      <c r="C82" s="1" t="s">
        <v>315</v>
      </c>
      <c r="D82" s="1" t="s">
        <v>316</v>
      </c>
    </row>
    <row r="83" spans="2:6" x14ac:dyDescent="0.2">
      <c r="B83" s="1" t="s">
        <v>317</v>
      </c>
      <c r="C83" s="1">
        <v>2.5</v>
      </c>
      <c r="D83" s="34">
        <v>1.2</v>
      </c>
      <c r="E83" s="1"/>
      <c r="F83" s="1"/>
    </row>
    <row r="84" spans="2:6" x14ac:dyDescent="0.2">
      <c r="B84" s="1" t="s">
        <v>318</v>
      </c>
      <c r="C84" s="28">
        <f>$C$83*2</f>
        <v>5</v>
      </c>
      <c r="D84" s="28">
        <v>2.64</v>
      </c>
    </row>
    <row r="85" spans="2:6" x14ac:dyDescent="0.2">
      <c r="B85" s="1" t="s">
        <v>319</v>
      </c>
      <c r="C85">
        <f>$C$83*3</f>
        <v>7.5</v>
      </c>
      <c r="D85" s="28">
        <v>4.1100000000000003</v>
      </c>
    </row>
    <row r="86" spans="2:6" x14ac:dyDescent="0.2">
      <c r="B86" s="1" t="s">
        <v>321</v>
      </c>
      <c r="C86" s="28">
        <f>$C$83*4</f>
        <v>10</v>
      </c>
      <c r="D86" s="28">
        <v>5.87</v>
      </c>
    </row>
    <row r="87" spans="2:6" x14ac:dyDescent="0.2">
      <c r="B87" s="1" t="s">
        <v>320</v>
      </c>
      <c r="C87">
        <f>$C$83*5</f>
        <v>12.5</v>
      </c>
      <c r="D87" s="28">
        <v>7.92</v>
      </c>
    </row>
    <row r="88" spans="2:6" x14ac:dyDescent="0.2">
      <c r="B88" s="1" t="s">
        <v>322</v>
      </c>
      <c r="C88">
        <f>$C$83*6</f>
        <v>15</v>
      </c>
    </row>
    <row r="108" spans="2:6" x14ac:dyDescent="0.2">
      <c r="B108" s="39" t="s">
        <v>331</v>
      </c>
      <c r="C108" s="18"/>
      <c r="D108" s="18"/>
      <c r="E108" s="18"/>
      <c r="F108" s="18"/>
    </row>
    <row r="110" spans="2:6" x14ac:dyDescent="0.2">
      <c r="C110" s="1" t="s">
        <v>315</v>
      </c>
      <c r="D110" s="1" t="s">
        <v>316</v>
      </c>
    </row>
    <row r="111" spans="2:6" x14ac:dyDescent="0.2">
      <c r="B111" s="1" t="s">
        <v>317</v>
      </c>
      <c r="C111" s="1">
        <v>7.9</v>
      </c>
      <c r="D111" s="34">
        <v>7.73</v>
      </c>
      <c r="E111" s="1"/>
      <c r="F111" s="1"/>
    </row>
    <row r="112" spans="2:6" x14ac:dyDescent="0.2">
      <c r="B112" s="1" t="s">
        <v>318</v>
      </c>
      <c r="C112" s="28">
        <f>$C$111*2</f>
        <v>15.8</v>
      </c>
      <c r="D112" s="28">
        <v>12.68</v>
      </c>
    </row>
    <row r="113" spans="2:4" x14ac:dyDescent="0.2">
      <c r="B113" s="1" t="s">
        <v>319</v>
      </c>
      <c r="C113" s="28">
        <f>$C$111*3</f>
        <v>23.700000000000003</v>
      </c>
      <c r="D113" s="28">
        <v>16.63</v>
      </c>
    </row>
    <row r="114" spans="2:4" x14ac:dyDescent="0.2">
      <c r="B114" s="1" t="s">
        <v>321</v>
      </c>
      <c r="C114" s="28">
        <f>$C$111*4</f>
        <v>31.6</v>
      </c>
      <c r="D114" s="28">
        <v>21.08</v>
      </c>
    </row>
    <row r="115" spans="2:4" x14ac:dyDescent="0.2">
      <c r="B115" s="1" t="s">
        <v>320</v>
      </c>
      <c r="C115" s="28">
        <f>$C$111*5</f>
        <v>39.5</v>
      </c>
      <c r="D115" s="28">
        <v>25.64</v>
      </c>
    </row>
    <row r="116" spans="2:4" x14ac:dyDescent="0.2">
      <c r="B116" s="1" t="s">
        <v>322</v>
      </c>
      <c r="C116" s="28">
        <f>$C$111*6</f>
        <v>47.400000000000006</v>
      </c>
    </row>
  </sheetData>
  <sortState ref="AB11:AI35">
    <sortCondition descending="1" ref="AI11:AI3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GENERAL</vt:lpstr>
      <vt:lpstr>SALUD DEL NIÑO</vt:lpstr>
      <vt:lpstr>DATOS NIÑO</vt:lpstr>
      <vt:lpstr>SALUD DEL ADOLESCENTE</vt:lpstr>
      <vt:lpstr>DATOS ADOLESCENTE </vt:lpstr>
      <vt:lpstr>SALUD DE LA MUJER</vt:lpstr>
      <vt:lpstr>DATOS MUJER</vt:lpstr>
      <vt:lpstr>SALUD DEL HOMBRE</vt:lpstr>
      <vt:lpstr>DATOS HOMBRE</vt:lpstr>
      <vt:lpstr>SALUD DEL ADULTO MAYOR</vt:lpstr>
      <vt:lpstr>DATOS ADULTO MAYOR</vt:lpstr>
      <vt:lpstr>DATOS ADULTO MAYOR 2</vt:lpstr>
      <vt:lpstr>'SALUD DE LA MUJER'!Consulta_desde_simo_1</vt:lpstr>
      <vt:lpstr>'SALUD DEL ADOLESCENTE'!Consulta_desde_simo_1</vt:lpstr>
      <vt:lpstr>'SALUD DEL ADULTO MAYOR'!Consulta_desde_simo_1</vt:lpstr>
      <vt:lpstr>'SALUD DEL HOMBRE'!Consulta_desde_simo_1</vt:lpstr>
      <vt:lpstr>'SALUD DEL NIÑO'!Consulta_desde_simo_1</vt:lpstr>
      <vt:lpstr>GENERAL!Títulos_a_imprimir</vt:lpstr>
      <vt:lpstr>'SALUD DE LA MUJER'!Títulos_a_imprimir</vt:lpstr>
      <vt:lpstr>'SALUD DEL ADULTO MAYOR'!Títulos_a_imprimir</vt:lpstr>
      <vt:lpstr>'SALUD DEL HOMBRE'!Títulos_a_imprimir</vt:lpstr>
      <vt:lpstr>'SALUD DEL NIÑO'!Títulos_a_imprimir</vt:lpstr>
    </vt:vector>
  </TitlesOfParts>
  <Company>Instituto Mexicano del Seguro Social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jesus.gomeza</dc:creator>
  <cp:lastModifiedBy>J Jesus Gomez Almaraz</cp:lastModifiedBy>
  <dcterms:created xsi:type="dcterms:W3CDTF">2016-08-11T14:33:20Z</dcterms:created>
  <dcterms:modified xsi:type="dcterms:W3CDTF">2026-04-20T17:02:17Z</dcterms:modified>
</cp:coreProperties>
</file>