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DM 01" sheetId="1" r:id="rId1"/>
    <sheet name="Grafico" sheetId="2" r:id="rId2"/>
  </sheets>
  <definedNames>
    <definedName name="_xlnm._FilterDatabase" localSheetId="1" hidden="1">Grafico!$B$5:$F$5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M54" i="1"/>
  <c r="AX21" i="1" l="1"/>
  <c r="F21" i="1" l="1"/>
  <c r="AH37" i="1" l="1"/>
  <c r="N87" i="1" l="1"/>
  <c r="M87" i="1"/>
  <c r="L87" i="1"/>
  <c r="K87" i="1"/>
  <c r="J87" i="1"/>
  <c r="I87" i="1"/>
  <c r="AC47" i="1" l="1"/>
  <c r="AD21" i="1"/>
  <c r="N21" i="1"/>
  <c r="D4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H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X47" i="1" l="1"/>
  <c r="AE47" i="1"/>
  <c r="AD47" i="1"/>
  <c r="AW47" i="1"/>
  <c r="AS47" i="1" l="1"/>
  <c r="AO47" i="1" l="1"/>
  <c r="AK47" i="1" l="1"/>
  <c r="AG47" i="1"/>
  <c r="AE30" i="1" l="1"/>
  <c r="AE31" i="1"/>
  <c r="Y47" i="1" l="1"/>
  <c r="L54" i="1" s="1"/>
  <c r="L57" i="1" s="1"/>
  <c r="U47" i="1"/>
  <c r="K54" i="1" s="1"/>
  <c r="Q47" i="1" l="1"/>
  <c r="J54" i="1" s="1"/>
  <c r="K57" i="1" l="1"/>
  <c r="M47" i="1"/>
  <c r="I54" i="1" s="1"/>
  <c r="J57" i="1" l="1"/>
  <c r="I47" i="1"/>
  <c r="H54" i="1" s="1"/>
  <c r="E47" i="1"/>
  <c r="G54" i="1" s="1"/>
  <c r="AY47" i="1"/>
  <c r="H57" i="1" l="1"/>
  <c r="I57" i="1"/>
  <c r="AQ47" i="1"/>
  <c r="AU47" i="1"/>
  <c r="AI47" i="1"/>
  <c r="AM47" i="1"/>
  <c r="AA47" i="1"/>
  <c r="W47" i="1"/>
  <c r="S47" i="1"/>
  <c r="O47" i="1"/>
  <c r="K47" i="1"/>
  <c r="G47" i="1"/>
  <c r="G21" i="1"/>
  <c r="AK55" i="1"/>
  <c r="AG55" i="1"/>
  <c r="AY45" i="1"/>
  <c r="AZ45" i="1"/>
  <c r="AU45" i="1"/>
  <c r="AV45" i="1"/>
  <c r="AQ45" i="1"/>
  <c r="AR45" i="1"/>
  <c r="AM45" i="1"/>
  <c r="AN45" i="1"/>
  <c r="AI45" i="1"/>
  <c r="AJ45" i="1"/>
  <c r="AE45" i="1"/>
  <c r="AF45" i="1"/>
  <c r="AA45" i="1"/>
  <c r="AB45" i="1"/>
  <c r="W45" i="1"/>
  <c r="X45" i="1"/>
  <c r="S45" i="1"/>
  <c r="T45" i="1"/>
  <c r="O45" i="1"/>
  <c r="P45" i="1"/>
  <c r="K45" i="1"/>
  <c r="L45" i="1"/>
  <c r="G45" i="1"/>
  <c r="H45" i="1"/>
  <c r="AY44" i="1"/>
  <c r="AZ44" i="1"/>
  <c r="AU44" i="1"/>
  <c r="AV44" i="1"/>
  <c r="AQ44" i="1"/>
  <c r="AR44" i="1"/>
  <c r="AM44" i="1"/>
  <c r="AN44" i="1"/>
  <c r="AI44" i="1"/>
  <c r="AJ44" i="1"/>
  <c r="AE44" i="1"/>
  <c r="AF44" i="1"/>
  <c r="AA44" i="1"/>
  <c r="AB44" i="1"/>
  <c r="W44" i="1"/>
  <c r="X44" i="1"/>
  <c r="S44" i="1"/>
  <c r="T44" i="1"/>
  <c r="O44" i="1"/>
  <c r="P44" i="1"/>
  <c r="K44" i="1"/>
  <c r="L44" i="1"/>
  <c r="G44" i="1"/>
  <c r="H44" i="1"/>
  <c r="AY43" i="1"/>
  <c r="AZ43" i="1"/>
  <c r="AU43" i="1"/>
  <c r="AV43" i="1"/>
  <c r="AQ43" i="1"/>
  <c r="AR43" i="1"/>
  <c r="AM43" i="1"/>
  <c r="AN43" i="1"/>
  <c r="AI43" i="1"/>
  <c r="AJ43" i="1"/>
  <c r="AE43" i="1"/>
  <c r="AF43" i="1"/>
  <c r="AA43" i="1"/>
  <c r="AB43" i="1"/>
  <c r="W43" i="1"/>
  <c r="X43" i="1"/>
  <c r="S43" i="1"/>
  <c r="T43" i="1"/>
  <c r="O43" i="1"/>
  <c r="P43" i="1"/>
  <c r="L43" i="1"/>
  <c r="G43" i="1"/>
  <c r="H43" i="1"/>
  <c r="AY42" i="1"/>
  <c r="AZ42" i="1"/>
  <c r="AU42" i="1"/>
  <c r="AV42" i="1"/>
  <c r="AQ42" i="1"/>
  <c r="AR42" i="1"/>
  <c r="AM42" i="1"/>
  <c r="AN42" i="1"/>
  <c r="AI42" i="1"/>
  <c r="AJ42" i="1"/>
  <c r="AE42" i="1"/>
  <c r="AF42" i="1"/>
  <c r="AA42" i="1"/>
  <c r="AB42" i="1"/>
  <c r="W42" i="1"/>
  <c r="X42" i="1"/>
  <c r="S42" i="1"/>
  <c r="T42" i="1"/>
  <c r="O42" i="1"/>
  <c r="P42" i="1"/>
  <c r="L42" i="1"/>
  <c r="G42" i="1"/>
  <c r="H42" i="1"/>
  <c r="AY41" i="1"/>
  <c r="AZ41" i="1"/>
  <c r="AU41" i="1"/>
  <c r="AV41" i="1"/>
  <c r="AQ41" i="1"/>
  <c r="AR41" i="1"/>
  <c r="AM41" i="1"/>
  <c r="AN41" i="1"/>
  <c r="AI41" i="1"/>
  <c r="AJ41" i="1"/>
  <c r="AE41" i="1"/>
  <c r="AF41" i="1"/>
  <c r="AA41" i="1"/>
  <c r="AB41" i="1"/>
  <c r="W41" i="1"/>
  <c r="X41" i="1"/>
  <c r="S41" i="1"/>
  <c r="T41" i="1"/>
  <c r="O41" i="1"/>
  <c r="P41" i="1"/>
  <c r="L41" i="1"/>
  <c r="G41" i="1"/>
  <c r="H41" i="1"/>
  <c r="AY40" i="1"/>
  <c r="AZ40" i="1"/>
  <c r="AU40" i="1"/>
  <c r="AV40" i="1"/>
  <c r="AQ40" i="1"/>
  <c r="AR40" i="1"/>
  <c r="AM40" i="1"/>
  <c r="AN40" i="1"/>
  <c r="AI40" i="1"/>
  <c r="AJ40" i="1"/>
  <c r="AE40" i="1"/>
  <c r="AF40" i="1"/>
  <c r="AA40" i="1"/>
  <c r="AB40" i="1"/>
  <c r="W40" i="1"/>
  <c r="X40" i="1"/>
  <c r="S40" i="1"/>
  <c r="T40" i="1"/>
  <c r="O40" i="1"/>
  <c r="P40" i="1"/>
  <c r="L40" i="1"/>
  <c r="G40" i="1"/>
  <c r="H40" i="1"/>
  <c r="AY39" i="1"/>
  <c r="AZ39" i="1"/>
  <c r="AU39" i="1"/>
  <c r="AV39" i="1"/>
  <c r="AQ39" i="1"/>
  <c r="AR39" i="1"/>
  <c r="AM39" i="1"/>
  <c r="AN39" i="1"/>
  <c r="AI39" i="1"/>
  <c r="AJ39" i="1"/>
  <c r="AE39" i="1"/>
  <c r="AF39" i="1"/>
  <c r="AA39" i="1"/>
  <c r="AB39" i="1"/>
  <c r="W39" i="1"/>
  <c r="X39" i="1"/>
  <c r="S39" i="1"/>
  <c r="T39" i="1"/>
  <c r="O39" i="1"/>
  <c r="P39" i="1"/>
  <c r="L39" i="1"/>
  <c r="G39" i="1"/>
  <c r="H39" i="1"/>
  <c r="AY38" i="1"/>
  <c r="AZ38" i="1"/>
  <c r="AU38" i="1"/>
  <c r="AV38" i="1"/>
  <c r="AQ38" i="1"/>
  <c r="AR38" i="1"/>
  <c r="AM38" i="1"/>
  <c r="AN38" i="1"/>
  <c r="AI38" i="1"/>
  <c r="AJ38" i="1"/>
  <c r="AE38" i="1"/>
  <c r="AF38" i="1"/>
  <c r="AA38" i="1"/>
  <c r="AB38" i="1"/>
  <c r="W38" i="1"/>
  <c r="X38" i="1"/>
  <c r="S38" i="1"/>
  <c r="T38" i="1"/>
  <c r="O38" i="1"/>
  <c r="P38" i="1"/>
  <c r="L38" i="1"/>
  <c r="G38" i="1"/>
  <c r="H38" i="1"/>
  <c r="AY37" i="1"/>
  <c r="AZ37" i="1"/>
  <c r="AU37" i="1"/>
  <c r="AV37" i="1"/>
  <c r="AQ37" i="1"/>
  <c r="AR37" i="1"/>
  <c r="AM37" i="1"/>
  <c r="AN37" i="1"/>
  <c r="AI37" i="1"/>
  <c r="AJ37" i="1"/>
  <c r="AE37" i="1"/>
  <c r="AF37" i="1"/>
  <c r="AA37" i="1"/>
  <c r="AB37" i="1"/>
  <c r="W37" i="1"/>
  <c r="X37" i="1"/>
  <c r="S37" i="1"/>
  <c r="T37" i="1"/>
  <c r="O37" i="1"/>
  <c r="P37" i="1"/>
  <c r="L37" i="1"/>
  <c r="G37" i="1"/>
  <c r="H37" i="1"/>
  <c r="AY36" i="1"/>
  <c r="AZ36" i="1"/>
  <c r="AU36" i="1"/>
  <c r="AV36" i="1"/>
  <c r="AQ36" i="1"/>
  <c r="AR36" i="1"/>
  <c r="AM36" i="1"/>
  <c r="AN36" i="1"/>
  <c r="AI36" i="1"/>
  <c r="AJ36" i="1"/>
  <c r="AE36" i="1"/>
  <c r="AF36" i="1"/>
  <c r="AA36" i="1"/>
  <c r="AB36" i="1"/>
  <c r="W36" i="1"/>
  <c r="X36" i="1"/>
  <c r="S36" i="1"/>
  <c r="T36" i="1"/>
  <c r="O36" i="1"/>
  <c r="P36" i="1"/>
  <c r="L36" i="1"/>
  <c r="G36" i="1"/>
  <c r="H36" i="1"/>
  <c r="AY35" i="1"/>
  <c r="AZ35" i="1"/>
  <c r="AU35" i="1"/>
  <c r="AV35" i="1"/>
  <c r="AQ35" i="1"/>
  <c r="AR35" i="1"/>
  <c r="AM35" i="1"/>
  <c r="AN35" i="1"/>
  <c r="AI35" i="1"/>
  <c r="AJ35" i="1"/>
  <c r="AE35" i="1"/>
  <c r="AF35" i="1"/>
  <c r="AA35" i="1"/>
  <c r="AB35" i="1"/>
  <c r="W35" i="1"/>
  <c r="X35" i="1"/>
  <c r="S35" i="1"/>
  <c r="T35" i="1"/>
  <c r="O35" i="1"/>
  <c r="P35" i="1"/>
  <c r="L35" i="1"/>
  <c r="G35" i="1"/>
  <c r="H35" i="1"/>
  <c r="AY34" i="1"/>
  <c r="AZ34" i="1"/>
  <c r="AU34" i="1"/>
  <c r="AV34" i="1"/>
  <c r="AQ34" i="1"/>
  <c r="AR34" i="1"/>
  <c r="AM34" i="1"/>
  <c r="AN34" i="1"/>
  <c r="AI34" i="1"/>
  <c r="AJ34" i="1"/>
  <c r="AE34" i="1"/>
  <c r="AF34" i="1"/>
  <c r="AA34" i="1"/>
  <c r="AB34" i="1"/>
  <c r="W34" i="1"/>
  <c r="X34" i="1"/>
  <c r="T34" i="1"/>
  <c r="O34" i="1"/>
  <c r="P34" i="1"/>
  <c r="L34" i="1"/>
  <c r="G34" i="1"/>
  <c r="H34" i="1"/>
  <c r="AY33" i="1"/>
  <c r="AZ33" i="1"/>
  <c r="AU33" i="1"/>
  <c r="AV33" i="1"/>
  <c r="AQ33" i="1"/>
  <c r="AR33" i="1"/>
  <c r="AM33" i="1"/>
  <c r="AN33" i="1"/>
  <c r="AI33" i="1"/>
  <c r="AJ33" i="1"/>
  <c r="AE33" i="1"/>
  <c r="AF33" i="1"/>
  <c r="AA33" i="1"/>
  <c r="AB33" i="1"/>
  <c r="W33" i="1"/>
  <c r="X33" i="1"/>
  <c r="S33" i="1"/>
  <c r="T33" i="1"/>
  <c r="O33" i="1"/>
  <c r="P33" i="1"/>
  <c r="L33" i="1"/>
  <c r="G33" i="1"/>
  <c r="H33" i="1"/>
  <c r="AY32" i="1"/>
  <c r="AZ32" i="1"/>
  <c r="AU32" i="1"/>
  <c r="AV32" i="1"/>
  <c r="AQ32" i="1"/>
  <c r="AR32" i="1"/>
  <c r="AM32" i="1"/>
  <c r="AN32" i="1"/>
  <c r="AI32" i="1"/>
  <c r="AJ32" i="1"/>
  <c r="AE32" i="1"/>
  <c r="AF32" i="1"/>
  <c r="AA32" i="1"/>
  <c r="AB32" i="1"/>
  <c r="W32" i="1"/>
  <c r="X32" i="1"/>
  <c r="S32" i="1"/>
  <c r="T32" i="1"/>
  <c r="O32" i="1"/>
  <c r="P32" i="1"/>
  <c r="L32" i="1"/>
  <c r="G32" i="1"/>
  <c r="H32" i="1"/>
  <c r="AY31" i="1"/>
  <c r="AZ31" i="1"/>
  <c r="AU31" i="1"/>
  <c r="AV31" i="1"/>
  <c r="AQ31" i="1"/>
  <c r="AR31" i="1"/>
  <c r="AM31" i="1"/>
  <c r="AN31" i="1"/>
  <c r="AI31" i="1"/>
  <c r="AJ31" i="1"/>
  <c r="AF31" i="1"/>
  <c r="AA31" i="1"/>
  <c r="AB31" i="1"/>
  <c r="W31" i="1"/>
  <c r="X31" i="1"/>
  <c r="S31" i="1"/>
  <c r="T31" i="1"/>
  <c r="O31" i="1"/>
  <c r="P31" i="1"/>
  <c r="L31" i="1"/>
  <c r="G31" i="1"/>
  <c r="H31" i="1"/>
  <c r="AY30" i="1"/>
  <c r="AZ30" i="1"/>
  <c r="AU30" i="1"/>
  <c r="AV30" i="1"/>
  <c r="AQ30" i="1"/>
  <c r="AR30" i="1"/>
  <c r="AM30" i="1"/>
  <c r="AN30" i="1"/>
  <c r="AI30" i="1"/>
  <c r="AJ30" i="1"/>
  <c r="AF30" i="1"/>
  <c r="AA30" i="1"/>
  <c r="AB30" i="1"/>
  <c r="W30" i="1"/>
  <c r="X30" i="1"/>
  <c r="S30" i="1"/>
  <c r="T30" i="1"/>
  <c r="O30" i="1"/>
  <c r="P30" i="1"/>
  <c r="L30" i="1"/>
  <c r="G30" i="1"/>
  <c r="H30" i="1"/>
  <c r="AY29" i="1"/>
  <c r="AZ29" i="1"/>
  <c r="AU29" i="1"/>
  <c r="AV29" i="1"/>
  <c r="AQ29" i="1"/>
  <c r="AR29" i="1"/>
  <c r="AM29" i="1"/>
  <c r="AN29" i="1"/>
  <c r="AI29" i="1"/>
  <c r="AJ29" i="1"/>
  <c r="AE29" i="1"/>
  <c r="AF29" i="1"/>
  <c r="AA29" i="1"/>
  <c r="AB29" i="1"/>
  <c r="W29" i="1"/>
  <c r="X29" i="1"/>
  <c r="S29" i="1"/>
  <c r="T29" i="1"/>
  <c r="O29" i="1"/>
  <c r="P29" i="1"/>
  <c r="L29" i="1"/>
  <c r="G29" i="1"/>
  <c r="H29" i="1"/>
  <c r="AY28" i="1"/>
  <c r="AZ28" i="1"/>
  <c r="AU28" i="1"/>
  <c r="AV28" i="1"/>
  <c r="AQ28" i="1"/>
  <c r="AR28" i="1"/>
  <c r="AM28" i="1"/>
  <c r="AN28" i="1"/>
  <c r="AI28" i="1"/>
  <c r="AJ28" i="1"/>
  <c r="AE28" i="1"/>
  <c r="AF28" i="1"/>
  <c r="AA28" i="1"/>
  <c r="AB28" i="1"/>
  <c r="W28" i="1"/>
  <c r="X28" i="1"/>
  <c r="S28" i="1"/>
  <c r="T28" i="1"/>
  <c r="O28" i="1"/>
  <c r="P28" i="1"/>
  <c r="L28" i="1"/>
  <c r="G28" i="1"/>
  <c r="H28" i="1"/>
  <c r="AY27" i="1"/>
  <c r="AZ27" i="1"/>
  <c r="AU27" i="1"/>
  <c r="AV27" i="1"/>
  <c r="AQ27" i="1"/>
  <c r="AR27" i="1"/>
  <c r="AM27" i="1"/>
  <c r="AN27" i="1"/>
  <c r="AI27" i="1"/>
  <c r="AJ27" i="1"/>
  <c r="AE27" i="1"/>
  <c r="AF27" i="1"/>
  <c r="AA27" i="1"/>
  <c r="AB27" i="1"/>
  <c r="W27" i="1"/>
  <c r="X27" i="1"/>
  <c r="S27" i="1"/>
  <c r="T27" i="1"/>
  <c r="O27" i="1"/>
  <c r="P27" i="1"/>
  <c r="L27" i="1"/>
  <c r="G27" i="1"/>
  <c r="H27" i="1"/>
  <c r="AY26" i="1"/>
  <c r="AZ26" i="1"/>
  <c r="AU26" i="1"/>
  <c r="AV26" i="1"/>
  <c r="AQ26" i="1"/>
  <c r="AR26" i="1"/>
  <c r="AM26" i="1"/>
  <c r="AN26" i="1"/>
  <c r="AI26" i="1"/>
  <c r="AJ26" i="1"/>
  <c r="AE26" i="1"/>
  <c r="AF26" i="1"/>
  <c r="AA26" i="1"/>
  <c r="AB26" i="1"/>
  <c r="W26" i="1"/>
  <c r="X26" i="1"/>
  <c r="S26" i="1"/>
  <c r="T26" i="1"/>
  <c r="O26" i="1"/>
  <c r="P26" i="1"/>
  <c r="L26" i="1"/>
  <c r="G26" i="1"/>
  <c r="H26" i="1"/>
  <c r="AY25" i="1"/>
  <c r="AZ25" i="1"/>
  <c r="AU25" i="1"/>
  <c r="AV25" i="1"/>
  <c r="AQ25" i="1"/>
  <c r="AR25" i="1"/>
  <c r="AM25" i="1"/>
  <c r="AN25" i="1"/>
  <c r="AI25" i="1"/>
  <c r="AJ25" i="1"/>
  <c r="AE25" i="1"/>
  <c r="AF25" i="1"/>
  <c r="AA25" i="1"/>
  <c r="AB25" i="1"/>
  <c r="W25" i="1"/>
  <c r="X25" i="1"/>
  <c r="S25" i="1"/>
  <c r="T25" i="1"/>
  <c r="O25" i="1"/>
  <c r="P25" i="1"/>
  <c r="L25" i="1"/>
  <c r="G25" i="1"/>
  <c r="H25" i="1"/>
  <c r="AY24" i="1"/>
  <c r="AZ24" i="1"/>
  <c r="AU24" i="1"/>
  <c r="AV24" i="1"/>
  <c r="AQ24" i="1"/>
  <c r="AR24" i="1"/>
  <c r="AM24" i="1"/>
  <c r="AN24" i="1"/>
  <c r="AI24" i="1"/>
  <c r="AJ24" i="1"/>
  <c r="AE24" i="1"/>
  <c r="AF24" i="1"/>
  <c r="AA24" i="1"/>
  <c r="AB24" i="1"/>
  <c r="W24" i="1"/>
  <c r="X24" i="1"/>
  <c r="S24" i="1"/>
  <c r="T24" i="1"/>
  <c r="O24" i="1"/>
  <c r="P24" i="1"/>
  <c r="K24" i="1"/>
  <c r="L24" i="1"/>
  <c r="G24" i="1"/>
  <c r="H24" i="1"/>
  <c r="AY23" i="1"/>
  <c r="AZ23" i="1"/>
  <c r="AU23" i="1"/>
  <c r="AV23" i="1"/>
  <c r="AQ23" i="1"/>
  <c r="AR23" i="1"/>
  <c r="AM23" i="1"/>
  <c r="AN23" i="1"/>
  <c r="AI23" i="1"/>
  <c r="AJ23" i="1"/>
  <c r="AE23" i="1"/>
  <c r="AF23" i="1"/>
  <c r="AA23" i="1"/>
  <c r="AB23" i="1"/>
  <c r="W23" i="1"/>
  <c r="X23" i="1"/>
  <c r="S23" i="1"/>
  <c r="T23" i="1"/>
  <c r="O23" i="1"/>
  <c r="P23" i="1"/>
  <c r="K23" i="1"/>
  <c r="L23" i="1"/>
  <c r="G23" i="1"/>
  <c r="H23" i="1"/>
  <c r="AY22" i="1"/>
  <c r="AZ22" i="1"/>
  <c r="AU22" i="1"/>
  <c r="AV22" i="1"/>
  <c r="AQ22" i="1"/>
  <c r="AR22" i="1"/>
  <c r="AM22" i="1"/>
  <c r="AN22" i="1"/>
  <c r="AI22" i="1"/>
  <c r="AJ22" i="1"/>
  <c r="AE22" i="1"/>
  <c r="AF22" i="1"/>
  <c r="AA22" i="1"/>
  <c r="AB22" i="1"/>
  <c r="W22" i="1"/>
  <c r="X22" i="1"/>
  <c r="S22" i="1"/>
  <c r="T22" i="1"/>
  <c r="O22" i="1"/>
  <c r="P22" i="1"/>
  <c r="K22" i="1"/>
  <c r="L22" i="1"/>
  <c r="G22" i="1"/>
  <c r="H22" i="1"/>
  <c r="AY21" i="1"/>
  <c r="AU21" i="1"/>
  <c r="AQ21" i="1"/>
  <c r="AM21" i="1"/>
  <c r="AI21" i="1"/>
  <c r="AE21" i="1"/>
  <c r="AA21" i="1"/>
  <c r="W21" i="1"/>
  <c r="S21" i="1"/>
  <c r="O21" i="1"/>
  <c r="K21" i="1"/>
  <c r="AZ21" i="1" l="1"/>
  <c r="AZ47" i="1" s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/>
  <c r="M55" i="1" s="1"/>
  <c r="M58" i="1" s="1"/>
  <c r="AB21" i="1"/>
  <c r="Z47" i="1"/>
  <c r="AB47" i="1" s="1"/>
  <c r="L55" i="1" s="1"/>
  <c r="L58" i="1" s="1"/>
  <c r="P21" i="1"/>
  <c r="P47" i="1" s="1"/>
  <c r="I55" i="1" s="1"/>
  <c r="I58" i="1" s="1"/>
  <c r="N47" i="1"/>
  <c r="T21" i="1"/>
  <c r="T47" i="1" s="1"/>
  <c r="J55" i="1" s="1"/>
  <c r="J58" i="1" s="1"/>
  <c r="R47" i="1"/>
  <c r="H47" i="1"/>
  <c r="G55" i="1" s="1"/>
  <c r="G58" i="1" s="1"/>
  <c r="X21" i="1"/>
  <c r="V47" i="1"/>
  <c r="X47" i="1" s="1"/>
  <c r="K55" i="1" s="1"/>
  <c r="K58" i="1" s="1"/>
  <c r="AI55" i="1"/>
  <c r="L21" i="1"/>
  <c r="L47" i="1" s="1"/>
  <c r="H55" i="1" s="1"/>
  <c r="H58" i="1" s="1"/>
  <c r="J47" i="1"/>
  <c r="F47" i="1"/>
</calcChain>
</file>

<file path=xl/sharedStrings.xml><?xml version="1.0" encoding="utf-8"?>
<sst xmlns="http://schemas.openxmlformats.org/spreadsheetml/2006/main" count="227" uniqueCount="116">
  <si>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</si>
  <si>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</si>
  <si>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DM 01</t>
  </si>
  <si>
    <t>Cobertura de detección de primera vez de Diabetes mellitus en población derechohabiente de 20 años y más</t>
  </si>
  <si>
    <t>Numerador</t>
  </si>
  <si>
    <t>Número de derechohabientes de 20 años y más, con detección de Diabetes mellitus de primera vez acumuladas al mes del reporte</t>
  </si>
  <si>
    <t>Denominador</t>
  </si>
  <si>
    <t>Población de 20 años y más adscrita a Médico Familiar menos las prevalencias de Diabetes mellitus específicas por grupo de edad y sexo (mujeres y hombres de 20 a 44 años, mujeres y hombres de 45 a 59 años y adultos mayores de 60 años y más)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</si>
  <si>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</si>
  <si>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</si>
  <si>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</si>
  <si>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</si>
  <si>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</si>
  <si>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</si>
  <si>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</si>
  <si>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</si>
  <si>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</si>
  <si>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</si>
  <si>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</si>
  <si>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</si>
  <si>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</si>
  <si>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</si>
  <si>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</si>
  <si>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</si>
  <si>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</si>
  <si>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</si>
  <si>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</si>
  <si>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</si>
  <si>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</si>
  <si>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</si>
  <si>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</si>
  <si>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</si>
  <si>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</si>
  <si>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</si>
  <si>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</si>
  <si>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</si>
  <si>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</si>
  <si>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</si>
  <si>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</si>
  <si>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</si>
  <si>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</si>
  <si>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</si>
  <si>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</si>
  <si>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</si>
  <si>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</si>
  <si>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</si>
  <si>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</si>
  <si>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</si>
  <si>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</si>
  <si>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</si>
  <si>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</si>
  <si>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</si>
  <si>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</si>
  <si>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</si>
  <si>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</si>
  <si>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</si>
  <si>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</si>
  <si>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</si>
  <si>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</si>
  <si>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</si>
  <si>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</si>
  <si>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</si>
  <si>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</si>
  <si>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</si>
  <si>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</si>
  <si>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</si>
  <si>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</si>
  <si>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</si>
  <si>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</si>
  <si>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</si>
  <si>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</si>
  <si>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</si>
  <si>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</si>
  <si>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</si>
  <si>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</si>
  <si>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</si>
  <si>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</si>
  <si>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</si>
  <si>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</si>
  <si>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</si>
  <si>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</si>
  <si>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</si>
  <si>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</si>
  <si>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</si>
  <si>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</si>
  <si>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</si>
  <si>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</si>
  <si>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</si>
  <si>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</si>
  <si>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</si>
  <si>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</si>
  <si>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</si>
  <si>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</si>
  <si>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</si>
  <si>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</si>
  <si>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</si>
  <si>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</si>
  <si>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</si>
  <si>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</si>
  <si>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</si>
  <si>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</si>
  <si>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</si>
  <si>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</si>
  <si>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</si>
  <si>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</si>
  <si>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</si>
  <si>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</si>
  <si>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</si>
  <si>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</si>
  <si>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 </t>
  </si>
  <si>
    <t>Unidad Médica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</si>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</sst>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6587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ill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32" borderId="24" applyNumberFormat="0" applyAlignment="0" applyProtection="0"/>
    <xf numFmtId="0" fontId="46" fillId="33" borderId="25" applyNumberFormat="0" applyAlignment="0" applyProtection="0"/>
    <xf numFmtId="0" fontId="47" fillId="33" borderId="24" applyNumberFormat="0" applyAlignment="0" applyProtection="0"/>
    <xf numFmtId="0" fontId="48" fillId="0" borderId="26" applyNumberFormat="0" applyFill="0" applyAlignment="0" applyProtection="0"/>
    <xf numFmtId="0" fontId="49" fillId="34" borderId="2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53" fillId="59" borderId="0" applyNumberFormat="0" applyBorder="0" applyAlignment="0" applyProtection="0"/>
    <xf numFmtId="0" fontId="13" fillId="0" borderId="0"/>
    <xf numFmtId="0" fontId="27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0" fontId="55" fillId="0" borderId="0">
      <alignment horizontal="left" wrapText="1" indent="2"/>
    </xf>
    <xf numFmtId="0" fontId="37" fillId="0" borderId="0"/>
    <xf numFmtId="0" fontId="27" fillId="0" borderId="0"/>
    <xf numFmtId="0" fontId="27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27" fillId="0" borderId="0"/>
    <xf numFmtId="0" fontId="13" fillId="0" borderId="0"/>
    <xf numFmtId="0" fontId="19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22" borderId="1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1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6" fillId="62" borderId="12" applyNumberFormat="0" applyAlignment="0" applyProtection="0"/>
    <xf numFmtId="0" fontId="24" fillId="0" borderId="14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27" fillId="0" borderId="0"/>
    <xf numFmtId="0" fontId="5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27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167" fontId="27" fillId="0" borderId="0" applyFill="0" applyBorder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168" fontId="19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0" fontId="19" fillId="28" borderId="15" applyNumberFormat="0" applyAlignment="0" applyProtection="0"/>
    <xf numFmtId="9" fontId="19" fillId="0" borderId="0" applyFont="0" applyFill="0" applyBorder="0" applyAlignment="0" applyProtection="0"/>
    <xf numFmtId="0" fontId="30" fillId="21" borderId="16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170" fontId="27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67" fontId="27" fillId="0" borderId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9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167" fontId="27" fillId="0" borderId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8" fillId="8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19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27" fillId="0" borderId="0"/>
    <xf numFmtId="167" fontId="19" fillId="0" borderId="0"/>
    <xf numFmtId="167" fontId="27" fillId="0" borderId="0"/>
    <xf numFmtId="167" fontId="13" fillId="0" borderId="0"/>
    <xf numFmtId="167" fontId="27" fillId="28" borderId="15" applyNumberFormat="0" applyAlignment="0" applyProtection="0"/>
    <xf numFmtId="167" fontId="27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3" fillId="22" borderId="13" applyNumberFormat="0" applyAlignment="0" applyProtection="0"/>
    <xf numFmtId="43" fontId="19" fillId="0" borderId="0" applyFont="0" applyFill="0" applyBorder="0" applyAlignment="0" applyProtection="0"/>
    <xf numFmtId="167" fontId="20" fillId="20" borderId="0" applyNumberFormat="0" applyBorder="0" applyAlignment="0" applyProtection="0"/>
    <xf numFmtId="167" fontId="29" fillId="27" borderId="0" applyNumberFormat="0" applyBorder="0" applyAlignment="0" applyProtection="0"/>
    <xf numFmtId="167" fontId="20" fillId="15" borderId="0" applyNumberFormat="0" applyBorder="0" applyAlignment="0" applyProtection="0"/>
    <xf numFmtId="167" fontId="27" fillId="0" borderId="0"/>
    <xf numFmtId="167" fontId="27" fillId="0" borderId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3" fillId="0" borderId="0"/>
    <xf numFmtId="167" fontId="27" fillId="0" borderId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0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23" fillId="22" borderId="13" applyNumberFormat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19" fillId="66" borderId="0"/>
    <xf numFmtId="167" fontId="19" fillId="8" borderId="0"/>
    <xf numFmtId="167" fontId="19" fillId="9" borderId="0"/>
    <xf numFmtId="167" fontId="19" fillId="67" borderId="0"/>
    <xf numFmtId="167" fontId="19" fillId="68" borderId="0"/>
    <xf numFmtId="167" fontId="19" fillId="69" borderId="0"/>
    <xf numFmtId="167" fontId="19" fillId="13" borderId="0"/>
    <xf numFmtId="167" fontId="19" fillId="14" borderId="0"/>
    <xf numFmtId="167" fontId="19" fillId="15" borderId="0"/>
    <xf numFmtId="167" fontId="19" fillId="67" borderId="0"/>
    <xf numFmtId="167" fontId="19" fillId="13" borderId="0"/>
    <xf numFmtId="167" fontId="19" fillId="16" borderId="0"/>
    <xf numFmtId="167" fontId="20" fillId="17" borderId="0"/>
    <xf numFmtId="167" fontId="20" fillId="14" borderId="0"/>
    <xf numFmtId="167" fontId="20" fillId="15" borderId="0"/>
    <xf numFmtId="167" fontId="20" fillId="18" borderId="0"/>
    <xf numFmtId="167" fontId="20" fillId="19" borderId="0"/>
    <xf numFmtId="167" fontId="20" fillId="20" borderId="0"/>
    <xf numFmtId="167" fontId="20" fillId="23" borderId="0"/>
    <xf numFmtId="167" fontId="20" fillId="24" borderId="0"/>
    <xf numFmtId="167" fontId="20" fillId="25" borderId="0"/>
    <xf numFmtId="167" fontId="20" fillId="18" borderId="0"/>
    <xf numFmtId="167" fontId="20" fillId="19" borderId="0"/>
    <xf numFmtId="167" fontId="20" fillId="26" borderId="0"/>
    <xf numFmtId="167" fontId="28" fillId="8" borderId="0"/>
    <xf numFmtId="167" fontId="22" fillId="70" borderId="12"/>
    <xf numFmtId="167" fontId="23" fillId="22" borderId="13"/>
    <xf numFmtId="167" fontId="32" fillId="0" borderId="0"/>
    <xf numFmtId="167" fontId="21" fillId="9" borderId="0"/>
    <xf numFmtId="167" fontId="33" fillId="0" borderId="17"/>
    <xf numFmtId="167" fontId="34" fillId="0" borderId="18"/>
    <xf numFmtId="167" fontId="25" fillId="0" borderId="19"/>
    <xf numFmtId="167" fontId="25" fillId="0" borderId="0"/>
    <xf numFmtId="167" fontId="26" fillId="69" borderId="12"/>
    <xf numFmtId="167" fontId="24" fillId="0" borderId="14"/>
    <xf numFmtId="167" fontId="29" fillId="27" borderId="0"/>
    <xf numFmtId="167" fontId="19" fillId="0" borderId="0"/>
    <xf numFmtId="167" fontId="19" fillId="28" borderId="15"/>
    <xf numFmtId="167" fontId="30" fillId="70" borderId="16"/>
    <xf numFmtId="167" fontId="35" fillId="0" borderId="0"/>
    <xf numFmtId="167" fontId="36" fillId="0" borderId="20"/>
    <xf numFmtId="167" fontId="31" fillId="0" borderId="0"/>
    <xf numFmtId="167" fontId="28" fillId="8" borderId="0" applyNumberFormat="0" applyBorder="0" applyAlignment="0" applyProtection="0"/>
    <xf numFmtId="167" fontId="29" fillId="27" borderId="0" applyNumberFormat="0" applyBorder="0" applyAlignment="0" applyProtection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0" borderId="0"/>
    <xf numFmtId="167" fontId="19" fillId="0" borderId="0"/>
    <xf numFmtId="167" fontId="19" fillId="28" borderId="15" applyNumberFormat="0" applyAlignment="0" applyProtection="0"/>
    <xf numFmtId="167" fontId="19" fillId="0" borderId="0"/>
    <xf numFmtId="167" fontId="19" fillId="0" borderId="0"/>
    <xf numFmtId="167" fontId="19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167" fontId="19" fillId="8" borderId="0" applyNumberFormat="0" applyBorder="0" applyAlignment="0" applyProtection="0"/>
    <xf numFmtId="167" fontId="19" fillId="12" borderId="0" applyNumberFormat="0" applyBorder="0" applyAlignment="0" applyProtection="0"/>
    <xf numFmtId="167" fontId="19" fillId="16" borderId="0" applyNumberFormat="0" applyBorder="0" applyAlignment="0" applyProtection="0"/>
    <xf numFmtId="167" fontId="26" fillId="12" borderId="12" applyNumberFormat="0" applyAlignment="0" applyProtection="0"/>
    <xf numFmtId="167" fontId="13" fillId="0" borderId="0"/>
    <xf numFmtId="167" fontId="20" fillId="20" borderId="0" applyNumberFormat="0" applyBorder="0" applyAlignment="0" applyProtection="0"/>
    <xf numFmtId="167" fontId="19" fillId="0" borderId="0"/>
    <xf numFmtId="167" fontId="27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3" fillId="0" borderId="0"/>
    <xf numFmtId="0" fontId="19" fillId="11" borderId="0" applyNumberFormat="0" applyBorder="0" applyAlignment="0" applyProtection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9" fillId="14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167" fontId="27" fillId="28" borderId="15" applyNumberFormat="0" applyAlignment="0" applyProtection="0"/>
    <xf numFmtId="167" fontId="13" fillId="0" borderId="0"/>
    <xf numFmtId="167" fontId="19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49" borderId="0" applyNumberFormat="0" applyBorder="0" applyAlignment="0" applyProtection="0"/>
    <xf numFmtId="0" fontId="13" fillId="46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5" borderId="28" applyNumberFormat="0" applyFont="0" applyAlignment="0" applyProtection="0"/>
    <xf numFmtId="0" fontId="13" fillId="57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0" borderId="0"/>
    <xf numFmtId="0" fontId="13" fillId="45" borderId="0" applyNumberFormat="0" applyBorder="0" applyAlignment="0" applyProtection="0"/>
    <xf numFmtId="0" fontId="27" fillId="0" borderId="0"/>
    <xf numFmtId="0" fontId="13" fillId="0" borderId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57" borderId="0" applyNumberFormat="0" applyBorder="0" applyAlignment="0" applyProtection="0"/>
    <xf numFmtId="0" fontId="13" fillId="37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3" fillId="42" borderId="0" applyNumberFormat="0" applyBorder="0" applyAlignment="0" applyProtection="0"/>
    <xf numFmtId="0" fontId="27" fillId="0" borderId="0"/>
    <xf numFmtId="0" fontId="13" fillId="0" borderId="0"/>
    <xf numFmtId="0" fontId="13" fillId="54" borderId="0" applyNumberFormat="0" applyBorder="0" applyAlignment="0" applyProtection="0"/>
    <xf numFmtId="0" fontId="27" fillId="0" borderId="0"/>
    <xf numFmtId="0" fontId="13" fillId="49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27" fillId="0" borderId="0"/>
    <xf numFmtId="0" fontId="13" fillId="3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58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28" applyNumberFormat="0" applyFont="0" applyAlignment="0" applyProtection="0"/>
    <xf numFmtId="0" fontId="27" fillId="0" borderId="0"/>
    <xf numFmtId="0" fontId="13" fillId="35" borderId="28" applyNumberFormat="0" applyFont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49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2" fillId="21" borderId="12" applyNumberFormat="0" applyAlignment="0" applyProtection="0"/>
    <xf numFmtId="0" fontId="26" fillId="12" borderId="12" applyNumberFormat="0" applyAlignment="0" applyProtection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6" fillId="0" borderId="20" applyNumberFormat="0" applyFill="0" applyAlignment="0" applyProtection="0"/>
    <xf numFmtId="0" fontId="13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9" fillId="73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3" borderId="0" applyNumberFormat="0" applyBorder="0" applyAlignment="0" applyProtection="0"/>
    <xf numFmtId="0" fontId="19" fillId="75" borderId="0" applyNumberFormat="0" applyBorder="0" applyAlignment="0" applyProtection="0"/>
    <xf numFmtId="0" fontId="19" fillId="72" borderId="0" applyNumberFormat="0" applyBorder="0" applyAlignment="0" applyProtection="0"/>
    <xf numFmtId="0" fontId="19" fillId="76" borderId="0" applyNumberFormat="0" applyBorder="0" applyAlignment="0" applyProtection="0"/>
    <xf numFmtId="0" fontId="19" fillId="75" borderId="0" applyNumberFormat="0" applyBorder="0" applyAlignment="0" applyProtection="0"/>
    <xf numFmtId="0" fontId="19" fillId="77" borderId="0" applyNumberFormat="0" applyBorder="0" applyAlignment="0" applyProtection="0"/>
    <xf numFmtId="0" fontId="19" fillId="76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1" fillId="7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80" borderId="12" applyNumberFormat="0" applyAlignment="0" applyProtection="0"/>
    <xf numFmtId="0" fontId="23" fillId="81" borderId="13" applyNumberFormat="0" applyAlignment="0" applyProtection="0"/>
    <xf numFmtId="0" fontId="20" fillId="78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78" borderId="0" applyNumberFormat="0" applyBorder="0" applyAlignment="0" applyProtection="0"/>
    <xf numFmtId="0" fontId="20" fillId="85" borderId="0" applyNumberFormat="0" applyBorder="0" applyAlignment="0" applyProtection="0"/>
    <xf numFmtId="0" fontId="26" fillId="76" borderId="12" applyNumberFormat="0" applyAlignment="0" applyProtection="0"/>
    <xf numFmtId="166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28" fillId="86" borderId="0" applyNumberFormat="0" applyBorder="0" applyAlignment="0" applyProtection="0"/>
    <xf numFmtId="171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0" fontId="29" fillId="76" borderId="0" applyNumberFormat="0" applyBorder="0" applyAlignment="0" applyProtection="0"/>
    <xf numFmtId="0" fontId="65" fillId="73" borderId="15" applyNumberFormat="0" applyFont="0" applyAlignment="0" applyProtection="0"/>
    <xf numFmtId="165" fontId="27" fillId="0" borderId="0" applyFill="0" applyBorder="0" applyAlignment="0" applyProtection="0"/>
    <xf numFmtId="3" fontId="64" fillId="0" borderId="0" applyFont="0" applyFill="0" applyBorder="0" applyAlignment="0" applyProtection="0"/>
    <xf numFmtId="0" fontId="30" fillId="80" borderId="16" applyNumberFormat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" fillId="0" borderId="0"/>
    <xf numFmtId="0" fontId="27" fillId="0" borderId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7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49" borderId="0" applyNumberFormat="0" applyBorder="0" applyAlignment="0" applyProtection="0"/>
    <xf numFmtId="0" fontId="12" fillId="4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5" borderId="28" applyNumberFormat="0" applyFont="0" applyAlignment="0" applyProtection="0"/>
    <xf numFmtId="0" fontId="12" fillId="57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0" borderId="0"/>
    <xf numFmtId="0" fontId="12" fillId="45" borderId="0" applyNumberFormat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57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54" borderId="0" applyNumberFormat="0" applyBorder="0" applyAlignment="0" applyProtection="0"/>
    <xf numFmtId="0" fontId="12" fillId="49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50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28" applyNumberFormat="0" applyFont="0" applyAlignment="0" applyProtection="0"/>
    <xf numFmtId="0" fontId="12" fillId="35" borderId="28" applyNumberFormat="0" applyFont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49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9" borderId="0" applyNumberFormat="0" applyBorder="0" applyAlignment="0" applyProtection="0"/>
    <xf numFmtId="0" fontId="11" fillId="4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5" borderId="28" applyNumberFormat="0" applyFont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57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49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43" fontId="27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28" applyNumberFormat="0" applyFont="0" applyAlignment="0" applyProtection="0"/>
    <xf numFmtId="0" fontId="11" fillId="35" borderId="28" applyNumberFormat="0" applyFont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49" borderId="0" applyNumberFormat="0" applyBorder="0" applyAlignment="0" applyProtection="0"/>
    <xf numFmtId="0" fontId="11" fillId="38" borderId="0" applyNumberFormat="0" applyBorder="0" applyAlignment="0" applyProtection="0"/>
    <xf numFmtId="0" fontId="11" fillId="49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9" borderId="0" applyNumberFormat="0" applyBorder="0" applyAlignment="0" applyProtection="0"/>
    <xf numFmtId="0" fontId="10" fillId="4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5" borderId="28" applyNumberFormat="0" applyFont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49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28" applyNumberFormat="0" applyFont="0" applyAlignment="0" applyProtection="0"/>
    <xf numFmtId="0" fontId="10" fillId="35" borderId="28" applyNumberFormat="0" applyFont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38" borderId="0" applyNumberFormat="0" applyBorder="0" applyAlignment="0" applyProtection="0"/>
    <xf numFmtId="0" fontId="10" fillId="49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5" borderId="28" applyNumberFormat="0" applyFont="0" applyAlignment="0" applyProtection="0"/>
    <xf numFmtId="0" fontId="9" fillId="57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0" borderId="0"/>
    <xf numFmtId="0" fontId="9" fillId="45" borderId="0" applyNumberFormat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57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49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1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50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28" applyNumberFormat="0" applyFont="0" applyAlignment="0" applyProtection="0"/>
    <xf numFmtId="0" fontId="9" fillId="35" borderId="28" applyNumberFormat="0" applyFont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49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8" fillId="0" borderId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9" borderId="0" applyNumberFormat="0" applyBorder="0" applyAlignment="0" applyProtection="0"/>
    <xf numFmtId="0" fontId="8" fillId="46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5" borderId="28" applyNumberFormat="0" applyFont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57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49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50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28" applyNumberFormat="0" applyFont="0" applyAlignment="0" applyProtection="0"/>
    <xf numFmtId="0" fontId="8" fillId="35" borderId="28" applyNumberFormat="0" applyFont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9" borderId="0" applyNumberFormat="0" applyBorder="0" applyAlignment="0" applyProtection="0"/>
    <xf numFmtId="0" fontId="7" fillId="46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5" borderId="28" applyNumberFormat="0" applyFont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57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49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50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28" applyNumberFormat="0" applyFont="0" applyAlignment="0" applyProtection="0"/>
    <xf numFmtId="0" fontId="7" fillId="35" borderId="28" applyNumberFormat="0" applyFont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9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35" borderId="28" applyNumberFormat="0" applyFont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57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50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28" applyNumberFormat="0" applyFont="0" applyAlignment="0" applyProtection="0"/>
    <xf numFmtId="0" fontId="6" fillId="35" borderId="28" applyNumberFormat="0" applyFont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5" borderId="28" applyNumberFormat="0" applyFont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57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49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35" borderId="28" applyNumberFormat="0" applyFont="0" applyAlignment="0" applyProtection="0"/>
    <xf numFmtId="0" fontId="5" fillId="35" borderId="28" applyNumberFormat="0" applyFont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69" fillId="0" borderId="0"/>
    <xf numFmtId="166" fontId="69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6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5" borderId="28" applyNumberFormat="0" applyFont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57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54" borderId="0" applyNumberFormat="0" applyBorder="0" applyAlignment="0" applyProtection="0"/>
    <xf numFmtId="0" fontId="4" fillId="49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50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28" applyNumberFormat="0" applyFont="0" applyAlignment="0" applyProtection="0"/>
    <xf numFmtId="0" fontId="4" fillId="35" borderId="28" applyNumberFormat="0" applyFont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5" borderId="28" applyNumberFormat="0" applyFont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57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49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50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28" applyNumberFormat="0" applyFont="0" applyAlignment="0" applyProtection="0"/>
    <xf numFmtId="0" fontId="3" fillId="35" borderId="28" applyNumberFormat="0" applyFont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3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9" borderId="0" applyNumberFormat="0" applyBorder="0" applyAlignment="0" applyProtection="0"/>
    <xf numFmtId="0" fontId="2" fillId="46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35" borderId="28" applyNumberFormat="0" applyFont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57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49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28" applyNumberFormat="0" applyFont="0" applyAlignment="0" applyProtection="0"/>
    <xf numFmtId="0" fontId="2" fillId="35" borderId="28" applyNumberFormat="0" applyFont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5" borderId="28" applyNumberFormat="0" applyFont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57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8" fillId="2" borderId="10" xfId="0" quotePrefix="1" applyFont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right"/>
    </xf>
    <xf numFmtId="164" fontId="15" fillId="5" borderId="9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6" borderId="0" xfId="0" applyFill="1" applyAlignment="1">
      <alignment horizontal="center"/>
    </xf>
    <xf numFmtId="0" fontId="1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center"/>
    </xf>
    <xf numFmtId="0" fontId="18" fillId="2" borderId="10" xfId="0" quotePrefix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5" borderId="0" xfId="0" applyNumberFormat="1" applyFont="1" applyFill="1" applyAlignment="1">
      <alignment horizontal="center"/>
    </xf>
    <xf numFmtId="0" fontId="0" fillId="87" borderId="0" xfId="0" applyFill="1"/>
    <xf numFmtId="0" fontId="15" fillId="87" borderId="6" xfId="0" applyFont="1" applyFill="1" applyBorder="1" applyAlignment="1">
      <alignment horizontal="center" vertical="center"/>
    </xf>
    <xf numFmtId="0" fontId="0" fillId="87" borderId="0" xfId="0" applyFill="1" applyAlignment="1">
      <alignment horizontal="left"/>
    </xf>
    <xf numFmtId="164" fontId="0" fillId="87" borderId="0" xfId="0" applyNumberFormat="1" applyFill="1"/>
    <xf numFmtId="0" fontId="0" fillId="87" borderId="0" xfId="0" applyFill="1" applyAlignment="1">
      <alignment horizontal="left" vertical="center"/>
    </xf>
    <xf numFmtId="1" fontId="0" fillId="87" borderId="0" xfId="0" applyNumberFormat="1" applyFill="1"/>
    <xf numFmtId="0" fontId="0" fillId="2" borderId="33" xfId="0" applyFill="1" applyBorder="1"/>
    <xf numFmtId="0" fontId="0" fillId="2" borderId="7" xfId="0" applyFill="1" applyBorder="1"/>
    <xf numFmtId="0" fontId="0" fillId="2" borderId="8" xfId="0" applyFill="1" applyBorder="1"/>
    <xf numFmtId="2" fontId="15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0" fillId="2" borderId="3" xfId="0" quotePrefix="1" applyFill="1" applyBorder="1"/>
    <xf numFmtId="0" fontId="0" fillId="2" borderId="3" xfId="0" quotePrefix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3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6587">
    <cellStyle name="20% - Énfasis1" xfId="72" builtinId="30" customBuiltin="1"/>
    <cellStyle name="20% - Énfasis1 10" xfId="1818"/>
    <cellStyle name="20% - Énfasis1 11" xfId="2221"/>
    <cellStyle name="20% - Énfasis1 12" xfId="2646"/>
    <cellStyle name="20% - Énfasis1 13" xfId="3038"/>
    <cellStyle name="20% - Énfasis1 14" xfId="3433"/>
    <cellStyle name="20% - Énfasis1 15" xfId="3829"/>
    <cellStyle name="20% - Énfasis1 16" xfId="4221"/>
    <cellStyle name="20% - Énfasis1 17" xfId="4613"/>
    <cellStyle name="20% - Énfasis1 18" xfId="5021"/>
    <cellStyle name="20% - Énfasis1 19" xfId="183"/>
    <cellStyle name="20% - Énfasis1 2" xfId="1"/>
    <cellStyle name="20% - Énfasis1 2 2" xfId="866"/>
    <cellStyle name="20% - Énfasis1 2 2 2" xfId="1350"/>
    <cellStyle name="20% - Énfasis1 2 2 2 2" xfId="1630"/>
    <cellStyle name="20% - Énfasis1 2 2 2 2 10" xfId="5360"/>
    <cellStyle name="20% - Énfasis1 2 2 2 2 11" xfId="5752"/>
    <cellStyle name="20% - Énfasis1 2 2 2 2 12" xfId="6144"/>
    <cellStyle name="20% - Énfasis1 2 2 2 2 13" xfId="6536"/>
    <cellStyle name="20% - Énfasis1 2 2 2 2 2" xfId="2163"/>
    <cellStyle name="20% - Énfasis1 2 2 2 2 3" xfId="2591"/>
    <cellStyle name="20% - Énfasis1 2 2 2 2 4" xfId="2985"/>
    <cellStyle name="20% - Énfasis1 2 2 2 2 5" xfId="3377"/>
    <cellStyle name="20% - Énfasis1 2 2 2 2 6" xfId="3772"/>
    <cellStyle name="20% - Énfasis1 2 2 2 2 7" xfId="4168"/>
    <cellStyle name="20% - Énfasis1 2 2 2 2 8" xfId="4560"/>
    <cellStyle name="20% - Énfasis1 2 2 2 2 9" xfId="4952"/>
    <cellStyle name="20% - Énfasis1 2 2 3" xfId="1261"/>
    <cellStyle name="20% - Énfasis1 2 2 3 2" xfId="1671"/>
    <cellStyle name="20% - Énfasis1 2 2 3 2 10" xfId="5388"/>
    <cellStyle name="20% - Énfasis1 2 2 3 2 11" xfId="5780"/>
    <cellStyle name="20% - Énfasis1 2 2 3 2 12" xfId="6172"/>
    <cellStyle name="20% - Énfasis1 2 2 3 2 13" xfId="6564"/>
    <cellStyle name="20% - Énfasis1 2 2 3 2 2" xfId="2191"/>
    <cellStyle name="20% - Énfasis1 2 2 3 2 3" xfId="2621"/>
    <cellStyle name="20% - Énfasis1 2 2 3 2 4" xfId="3013"/>
    <cellStyle name="20% - Énfasis1 2 2 3 2 5" xfId="3405"/>
    <cellStyle name="20% - Énfasis1 2 2 3 2 6" xfId="3800"/>
    <cellStyle name="20% - Énfasis1 2 2 3 2 7" xfId="4196"/>
    <cellStyle name="20% - Énfasis1 2 2 3 2 8" xfId="4588"/>
    <cellStyle name="20% - Énfasis1 2 2 3 2 9" xfId="4980"/>
    <cellStyle name="20% - Énfasis1 2 2 4" xfId="1182"/>
    <cellStyle name="20% - Énfasis1 2 2 5" xfId="1569"/>
    <cellStyle name="20% - Énfasis1 2 2 6" xfId="1495"/>
    <cellStyle name="20% - Énfasis1 2 2 6 10" xfId="5305"/>
    <cellStyle name="20% - Énfasis1 2 2 6 11" xfId="5697"/>
    <cellStyle name="20% - Énfasis1 2 2 6 12" xfId="6089"/>
    <cellStyle name="20% - Énfasis1 2 2 6 13" xfId="6481"/>
    <cellStyle name="20% - Énfasis1 2 2 6 2" xfId="2108"/>
    <cellStyle name="20% - Énfasis1 2 2 6 3" xfId="2536"/>
    <cellStyle name="20% - Énfasis1 2 2 6 4" xfId="2930"/>
    <cellStyle name="20% - Énfasis1 2 2 6 5" xfId="3322"/>
    <cellStyle name="20% - Énfasis1 2 2 6 6" xfId="3717"/>
    <cellStyle name="20% - Énfasis1 2 2 6 7" xfId="4113"/>
    <cellStyle name="20% - Énfasis1 2 2 6 8" xfId="4505"/>
    <cellStyle name="20% - Énfasis1 2 2 6 9" xfId="4897"/>
    <cellStyle name="20% - Énfasis1 2 3" xfId="647"/>
    <cellStyle name="20% - Énfasis1 2 3 2" xfId="1652"/>
    <cellStyle name="20% - Énfasis1 2 3 2 10" xfId="5375"/>
    <cellStyle name="20% - Énfasis1 2 3 2 11" xfId="5767"/>
    <cellStyle name="20% - Énfasis1 2 3 2 12" xfId="6159"/>
    <cellStyle name="20% - Énfasis1 2 3 2 13" xfId="6551"/>
    <cellStyle name="20% - Énfasis1 2 3 2 2" xfId="2178"/>
    <cellStyle name="20% - Énfasis1 2 3 2 3" xfId="2606"/>
    <cellStyle name="20% - Énfasis1 2 3 2 4" xfId="3000"/>
    <cellStyle name="20% - Énfasis1 2 3 2 5" xfId="3392"/>
    <cellStyle name="20% - Énfasis1 2 3 2 6" xfId="3787"/>
    <cellStyle name="20% - Énfasis1 2 3 2 7" xfId="4183"/>
    <cellStyle name="20% - Énfasis1 2 3 2 8" xfId="4575"/>
    <cellStyle name="20% - Énfasis1 2 3 2 9" xfId="4967"/>
    <cellStyle name="20% - Énfasis1 2 4" xfId="1049"/>
    <cellStyle name="20% - Énfasis1 2 4 2" xfId="1660"/>
    <cellStyle name="20% - Énfasis1 2 4 2 10" xfId="5380"/>
    <cellStyle name="20% - Énfasis1 2 4 2 11" xfId="5772"/>
    <cellStyle name="20% - Énfasis1 2 4 2 12" xfId="6164"/>
    <cellStyle name="20% - Énfasis1 2 4 2 13" xfId="6556"/>
    <cellStyle name="20% - Énfasis1 2 4 2 2" xfId="2183"/>
    <cellStyle name="20% - Énfasis1 2 4 2 3" xfId="2612"/>
    <cellStyle name="20% - Énfasis1 2 4 2 4" xfId="3005"/>
    <cellStyle name="20% - Énfasis1 2 4 2 5" xfId="3397"/>
    <cellStyle name="20% - Énfasis1 2 4 2 6" xfId="3792"/>
    <cellStyle name="20% - Énfasis1 2 4 2 7" xfId="4188"/>
    <cellStyle name="20% - Énfasis1 2 4 2 8" xfId="4580"/>
    <cellStyle name="20% - Énfasis1 2 4 2 9" xfId="4972"/>
    <cellStyle name="20% - Énfasis1 2 5" xfId="422"/>
    <cellStyle name="20% - Énfasis1 2 6" xfId="380"/>
    <cellStyle name="20% - Énfasis1 2 6 10" xfId="5117"/>
    <cellStyle name="20% - Énfasis1 2 6 11" xfId="5509"/>
    <cellStyle name="20% - Énfasis1 2 6 12" xfId="5901"/>
    <cellStyle name="20% - Énfasis1 2 6 13" xfId="6293"/>
    <cellStyle name="20% - Énfasis1 2 6 2" xfId="1915"/>
    <cellStyle name="20% - Énfasis1 2 6 3" xfId="2317"/>
    <cellStyle name="20% - Énfasis1 2 6 4" xfId="2742"/>
    <cellStyle name="20% - Énfasis1 2 6 5" xfId="3134"/>
    <cellStyle name="20% - Énfasis1 2 6 6" xfId="3529"/>
    <cellStyle name="20% - Énfasis1 2 6 7" xfId="3925"/>
    <cellStyle name="20% - Énfasis1 2 6 8" xfId="4317"/>
    <cellStyle name="20% - Énfasis1 2 6 9" xfId="4709"/>
    <cellStyle name="20% - Énfasis1 2 7" xfId="1473"/>
    <cellStyle name="20% - Énfasis1 2 8" xfId="184"/>
    <cellStyle name="20% - Énfasis1 2 9" xfId="144"/>
    <cellStyle name="20% - Énfasis1 2 9 10" xfId="5068"/>
    <cellStyle name="20% - Énfasis1 2 9 11" xfId="5460"/>
    <cellStyle name="20% - Énfasis1 2 9 12" xfId="5852"/>
    <cellStyle name="20% - Énfasis1 2 9 13" xfId="6244"/>
    <cellStyle name="20% - Énfasis1 2 9 2" xfId="1865"/>
    <cellStyle name="20% - Énfasis1 2 9 3" xfId="2268"/>
    <cellStyle name="20% - Énfasis1 2 9 4" xfId="2693"/>
    <cellStyle name="20% - Énfasis1 2 9 5" xfId="3085"/>
    <cellStyle name="20% - Énfasis1 2 9 6" xfId="3480"/>
    <cellStyle name="20% - Énfasis1 2 9 7" xfId="3876"/>
    <cellStyle name="20% - Énfasis1 2 9 8" xfId="4268"/>
    <cellStyle name="20% - Énfasis1 2 9 9" xfId="4660"/>
    <cellStyle name="20% - Énfasis1 20" xfId="5413"/>
    <cellStyle name="20% - Énfasis1 21" xfId="5805"/>
    <cellStyle name="20% - Énfasis1 22" xfId="6197"/>
    <cellStyle name="20% - Énfasis1 3" xfId="172"/>
    <cellStyle name="20% - Énfasis1 3 10" xfId="2295"/>
    <cellStyle name="20% - Énfasis1 3 11" xfId="2720"/>
    <cellStyle name="20% - Énfasis1 3 12" xfId="3112"/>
    <cellStyle name="20% - Énfasis1 3 13" xfId="3507"/>
    <cellStyle name="20% - Énfasis1 3 14" xfId="3903"/>
    <cellStyle name="20% - Énfasis1 3 15" xfId="4295"/>
    <cellStyle name="20% - Énfasis1 3 16" xfId="4687"/>
    <cellStyle name="20% - Énfasis1 3 17" xfId="5095"/>
    <cellStyle name="20% - Énfasis1 3 18" xfId="5487"/>
    <cellStyle name="20% - Énfasis1 3 19" xfId="5879"/>
    <cellStyle name="20% - Énfasis1 3 2" xfId="867"/>
    <cellStyle name="20% - Énfasis1 3 2 2" xfId="1351"/>
    <cellStyle name="20% - Énfasis1 3 2 3" xfId="1262"/>
    <cellStyle name="20% - Énfasis1 3 2 4" xfId="1183"/>
    <cellStyle name="20% - Énfasis1 3 2 5" xfId="1570"/>
    <cellStyle name="20% - Énfasis1 3 2 6" xfId="1520"/>
    <cellStyle name="20% - Énfasis1 3 2 6 10" xfId="5329"/>
    <cellStyle name="20% - Énfasis1 3 2 6 11" xfId="5721"/>
    <cellStyle name="20% - Énfasis1 3 2 6 12" xfId="6113"/>
    <cellStyle name="20% - Énfasis1 3 2 6 13" xfId="6505"/>
    <cellStyle name="20% - Énfasis1 3 2 6 2" xfId="2132"/>
    <cellStyle name="20% - Énfasis1 3 2 6 3" xfId="2560"/>
    <cellStyle name="20% - Énfasis1 3 2 6 4" xfId="2954"/>
    <cellStyle name="20% - Énfasis1 3 2 6 5" xfId="3346"/>
    <cellStyle name="20% - Énfasis1 3 2 6 6" xfId="3741"/>
    <cellStyle name="20% - Énfasis1 3 2 6 7" xfId="4137"/>
    <cellStyle name="20% - Énfasis1 3 2 6 8" xfId="4529"/>
    <cellStyle name="20% - Énfasis1 3 2 6 9" xfId="4921"/>
    <cellStyle name="20% - Énfasis1 3 20" xfId="6271"/>
    <cellStyle name="20% - Énfasis1 3 3" xfId="704"/>
    <cellStyle name="20% - Énfasis1 3 3 2" xfId="1634"/>
    <cellStyle name="20% - Énfasis1 3 3 2 10" xfId="5363"/>
    <cellStyle name="20% - Énfasis1 3 3 2 11" xfId="5755"/>
    <cellStyle name="20% - Énfasis1 3 3 2 12" xfId="6147"/>
    <cellStyle name="20% - Énfasis1 3 3 2 13" xfId="6539"/>
    <cellStyle name="20% - Énfasis1 3 3 2 2" xfId="2166"/>
    <cellStyle name="20% - Énfasis1 3 3 2 3" xfId="2594"/>
    <cellStyle name="20% - Énfasis1 3 3 2 4" xfId="2988"/>
    <cellStyle name="20% - Énfasis1 3 3 2 5" xfId="3380"/>
    <cellStyle name="20% - Énfasis1 3 3 2 6" xfId="3775"/>
    <cellStyle name="20% - Énfasis1 3 3 2 7" xfId="4171"/>
    <cellStyle name="20% - Énfasis1 3 3 2 8" xfId="4563"/>
    <cellStyle name="20% - Énfasis1 3 3 2 9" xfId="4955"/>
    <cellStyle name="20% - Énfasis1 3 4" xfId="1050"/>
    <cellStyle name="20% - Énfasis1 3 5" xfId="393"/>
    <cellStyle name="20% - Énfasis1 3 6" xfId="1523"/>
    <cellStyle name="20% - Énfasis1 3 7" xfId="1441"/>
    <cellStyle name="20% - Énfasis1 3 7 10" xfId="5271"/>
    <cellStyle name="20% - Énfasis1 3 7 11" xfId="5663"/>
    <cellStyle name="20% - Énfasis1 3 7 12" xfId="6055"/>
    <cellStyle name="20% - Énfasis1 3 7 13" xfId="6447"/>
    <cellStyle name="20% - Énfasis1 3 7 2" xfId="2074"/>
    <cellStyle name="20% - Énfasis1 3 7 3" xfId="2502"/>
    <cellStyle name="20% - Énfasis1 3 7 4" xfId="2896"/>
    <cellStyle name="20% - Énfasis1 3 7 5" xfId="3288"/>
    <cellStyle name="20% - Énfasis1 3 7 6" xfId="3683"/>
    <cellStyle name="20% - Énfasis1 3 7 7" xfId="4079"/>
    <cellStyle name="20% - Énfasis1 3 7 8" xfId="4471"/>
    <cellStyle name="20% - Énfasis1 3 7 9" xfId="4863"/>
    <cellStyle name="20% - Énfasis1 3 8" xfId="185"/>
    <cellStyle name="20% - Énfasis1 3 9" xfId="1892"/>
    <cellStyle name="20% - Énfasis1 4" xfId="127"/>
    <cellStyle name="20% - Énfasis1 4 10" xfId="2677"/>
    <cellStyle name="20% - Énfasis1 4 11" xfId="3069"/>
    <cellStyle name="20% - Énfasis1 4 12" xfId="3464"/>
    <cellStyle name="20% - Énfasis1 4 13" xfId="3860"/>
    <cellStyle name="20% - Énfasis1 4 14" xfId="4252"/>
    <cellStyle name="20% - Énfasis1 4 15" xfId="4644"/>
    <cellStyle name="20% - Énfasis1 4 16" xfId="5052"/>
    <cellStyle name="20% - Énfasis1 4 17" xfId="5444"/>
    <cellStyle name="20% - Énfasis1 4 18" xfId="5836"/>
    <cellStyle name="20% - Énfasis1 4 19" xfId="6228"/>
    <cellStyle name="20% - Énfasis1 4 2" xfId="1051"/>
    <cellStyle name="20% - Énfasis1 4 2 2" xfId="1595"/>
    <cellStyle name="20% - Énfasis1 4 2 3" xfId="1479"/>
    <cellStyle name="20% - Énfasis1 4 2 3 10" xfId="5289"/>
    <cellStyle name="20% - Énfasis1 4 2 3 11" xfId="5681"/>
    <cellStyle name="20% - Énfasis1 4 2 3 12" xfId="6073"/>
    <cellStyle name="20% - Énfasis1 4 2 3 13" xfId="6465"/>
    <cellStyle name="20% - Énfasis1 4 2 3 2" xfId="2092"/>
    <cellStyle name="20% - Énfasis1 4 2 3 3" xfId="2520"/>
    <cellStyle name="20% - Énfasis1 4 2 3 4" xfId="2914"/>
    <cellStyle name="20% - Énfasis1 4 2 3 5" xfId="3306"/>
    <cellStyle name="20% - Énfasis1 4 2 3 6" xfId="3701"/>
    <cellStyle name="20% - Énfasis1 4 2 3 7" xfId="4097"/>
    <cellStyle name="20% - Énfasis1 4 2 3 8" xfId="4489"/>
    <cellStyle name="20% - Énfasis1 4 2 3 9" xfId="4881"/>
    <cellStyle name="20% - Énfasis1 4 3" xfId="1260"/>
    <cellStyle name="20% - Énfasis1 4 4" xfId="865"/>
    <cellStyle name="20% - Énfasis1 4 5" xfId="1530"/>
    <cellStyle name="20% - Énfasis1 4 6" xfId="1415"/>
    <cellStyle name="20% - Énfasis1 4 6 10" xfId="5245"/>
    <cellStyle name="20% - Énfasis1 4 6 11" xfId="5637"/>
    <cellStyle name="20% - Énfasis1 4 6 12" xfId="6029"/>
    <cellStyle name="20% - Énfasis1 4 6 13" xfId="6421"/>
    <cellStyle name="20% - Énfasis1 4 6 2" xfId="2048"/>
    <cellStyle name="20% - Énfasis1 4 6 3" xfId="2476"/>
    <cellStyle name="20% - Énfasis1 4 6 4" xfId="2870"/>
    <cellStyle name="20% - Énfasis1 4 6 5" xfId="3262"/>
    <cellStyle name="20% - Énfasis1 4 6 6" xfId="3657"/>
    <cellStyle name="20% - Énfasis1 4 6 7" xfId="4053"/>
    <cellStyle name="20% - Énfasis1 4 6 8" xfId="4445"/>
    <cellStyle name="20% - Énfasis1 4 6 9" xfId="4837"/>
    <cellStyle name="20% - Énfasis1 4 7" xfId="186"/>
    <cellStyle name="20% - Énfasis1 4 8" xfId="1849"/>
    <cellStyle name="20% - Énfasis1 4 9" xfId="2252"/>
    <cellStyle name="20% - Énfasis1 5" xfId="111"/>
    <cellStyle name="20% - Énfasis1 5 10" xfId="3844"/>
    <cellStyle name="20% - Énfasis1 5 11" xfId="4236"/>
    <cellStyle name="20% - Énfasis1 5 12" xfId="4628"/>
    <cellStyle name="20% - Énfasis1 5 13" xfId="5036"/>
    <cellStyle name="20% - Énfasis1 5 14" xfId="5428"/>
    <cellStyle name="20% - Énfasis1 5 15" xfId="5820"/>
    <cellStyle name="20% - Énfasis1 5 16" xfId="6212"/>
    <cellStyle name="20% - Énfasis1 5 2" xfId="1535"/>
    <cellStyle name="20% - Énfasis1 5 3" xfId="1444"/>
    <cellStyle name="20% - Énfasis1 5 3 10" xfId="5274"/>
    <cellStyle name="20% - Énfasis1 5 3 11" xfId="5666"/>
    <cellStyle name="20% - Énfasis1 5 3 12" xfId="6058"/>
    <cellStyle name="20% - Énfasis1 5 3 13" xfId="6450"/>
    <cellStyle name="20% - Énfasis1 5 3 2" xfId="2077"/>
    <cellStyle name="20% - Énfasis1 5 3 3" xfId="2505"/>
    <cellStyle name="20% - Énfasis1 5 3 4" xfId="2899"/>
    <cellStyle name="20% - Énfasis1 5 3 5" xfId="3291"/>
    <cellStyle name="20% - Énfasis1 5 3 6" xfId="3686"/>
    <cellStyle name="20% - Énfasis1 5 3 7" xfId="4082"/>
    <cellStyle name="20% - Énfasis1 5 3 8" xfId="4474"/>
    <cellStyle name="20% - Énfasis1 5 3 9" xfId="4866"/>
    <cellStyle name="20% - Énfasis1 5 4" xfId="187"/>
    <cellStyle name="20% - Énfasis1 5 5" xfId="1833"/>
    <cellStyle name="20% - Énfasis1 5 6" xfId="2236"/>
    <cellStyle name="20% - Énfasis1 5 7" xfId="2661"/>
    <cellStyle name="20% - Énfasis1 5 8" xfId="3053"/>
    <cellStyle name="20% - Énfasis1 5 9" xfId="3448"/>
    <cellStyle name="20% - Énfasis1 6" xfId="1148"/>
    <cellStyle name="20% - Énfasis1 7" xfId="620"/>
    <cellStyle name="20% - Énfasis1 7 10" xfId="5165"/>
    <cellStyle name="20% - Énfasis1 7 11" xfId="5557"/>
    <cellStyle name="20% - Énfasis1 7 12" xfId="5949"/>
    <cellStyle name="20% - Énfasis1 7 13" xfId="6341"/>
    <cellStyle name="20% - Énfasis1 7 2" xfId="1964"/>
    <cellStyle name="20% - Énfasis1 7 3" xfId="2387"/>
    <cellStyle name="20% - Énfasis1 7 4" xfId="2790"/>
    <cellStyle name="20% - Énfasis1 7 5" xfId="3182"/>
    <cellStyle name="20% - Énfasis1 7 6" xfId="3577"/>
    <cellStyle name="20% - Énfasis1 7 7" xfId="3973"/>
    <cellStyle name="20% - Énfasis1 7 8" xfId="4365"/>
    <cellStyle name="20% - Énfasis1 7 9" xfId="4757"/>
    <cellStyle name="20% - Énfasis1 8" xfId="366"/>
    <cellStyle name="20% - Énfasis1 8 10" xfId="5104"/>
    <cellStyle name="20% - Énfasis1 8 11" xfId="5496"/>
    <cellStyle name="20% - Énfasis1 8 12" xfId="5888"/>
    <cellStyle name="20% - Énfasis1 8 13" xfId="6280"/>
    <cellStyle name="20% - Énfasis1 8 2" xfId="1902"/>
    <cellStyle name="20% - Énfasis1 8 3" xfId="2304"/>
    <cellStyle name="20% - Énfasis1 8 4" xfId="2729"/>
    <cellStyle name="20% - Énfasis1 8 5" xfId="3121"/>
    <cellStyle name="20% - Énfasis1 8 6" xfId="3516"/>
    <cellStyle name="20% - Énfasis1 8 7" xfId="3912"/>
    <cellStyle name="20% - Énfasis1 8 8" xfId="4304"/>
    <cellStyle name="20% - Énfasis1 8 9" xfId="4696"/>
    <cellStyle name="20% - Énfasis1 9" xfId="1761"/>
    <cellStyle name="20% - Énfasis2" xfId="76" builtinId="34" customBuiltin="1"/>
    <cellStyle name="20% - Énfasis2 10" xfId="1820"/>
    <cellStyle name="20% - Énfasis2 11" xfId="2223"/>
    <cellStyle name="20% - Énfasis2 12" xfId="2648"/>
    <cellStyle name="20% - Énfasis2 13" xfId="3040"/>
    <cellStyle name="20% - Énfasis2 14" xfId="3435"/>
    <cellStyle name="20% - Énfasis2 15" xfId="3831"/>
    <cellStyle name="20% - Énfasis2 16" xfId="4223"/>
    <cellStyle name="20% - Énfasis2 17" xfId="4615"/>
    <cellStyle name="20% - Énfasis2 18" xfId="5023"/>
    <cellStyle name="20% - Énfasis2 19" xfId="5415"/>
    <cellStyle name="20% - Énfasis2 2" xfId="2"/>
    <cellStyle name="20% - Énfasis2 2 2" xfId="189"/>
    <cellStyle name="20% - Énfasis2 2 2 2" xfId="190"/>
    <cellStyle name="20% - Énfasis2 2 2 2 2" xfId="1670"/>
    <cellStyle name="20% - Énfasis2 2 2 2 2 10" xfId="5387"/>
    <cellStyle name="20% - Énfasis2 2 2 2 2 11" xfId="5779"/>
    <cellStyle name="20% - Énfasis2 2 2 2 2 12" xfId="6171"/>
    <cellStyle name="20% - Énfasis2 2 2 2 2 13" xfId="6563"/>
    <cellStyle name="20% - Énfasis2 2 2 2 2 2" xfId="2190"/>
    <cellStyle name="20% - Énfasis2 2 2 2 2 3" xfId="2620"/>
    <cellStyle name="20% - Énfasis2 2 2 2 2 4" xfId="3012"/>
    <cellStyle name="20% - Énfasis2 2 2 2 2 5" xfId="3404"/>
    <cellStyle name="20% - Énfasis2 2 2 2 2 6" xfId="3799"/>
    <cellStyle name="20% - Énfasis2 2 2 2 2 7" xfId="4195"/>
    <cellStyle name="20% - Énfasis2 2 2 2 2 8" xfId="4587"/>
    <cellStyle name="20% - Énfasis2 2 2 2 2 9" xfId="4979"/>
    <cellStyle name="20% - Énfasis2 2 2 3" xfId="1053"/>
    <cellStyle name="20% - Énfasis2 2 2 3 2" xfId="1658"/>
    <cellStyle name="20% - Énfasis2 2 2 3 2 10" xfId="5378"/>
    <cellStyle name="20% - Énfasis2 2 2 3 2 11" xfId="5770"/>
    <cellStyle name="20% - Énfasis2 2 2 3 2 12" xfId="6162"/>
    <cellStyle name="20% - Énfasis2 2 2 3 2 13" xfId="6554"/>
    <cellStyle name="20% - Énfasis2 2 2 3 2 2" xfId="2181"/>
    <cellStyle name="20% - Énfasis2 2 2 3 2 3" xfId="2610"/>
    <cellStyle name="20% - Énfasis2 2 2 3 2 4" xfId="3003"/>
    <cellStyle name="20% - Énfasis2 2 2 3 2 5" xfId="3395"/>
    <cellStyle name="20% - Énfasis2 2 2 3 2 6" xfId="3790"/>
    <cellStyle name="20% - Énfasis2 2 2 3 2 7" xfId="4186"/>
    <cellStyle name="20% - Énfasis2 2 2 3 2 8" xfId="4578"/>
    <cellStyle name="20% - Énfasis2 2 2 3 2 9" xfId="4970"/>
    <cellStyle name="20% - Énfasis2 2 2 4" xfId="1264"/>
    <cellStyle name="20% - Énfasis2 2 2 5" xfId="869"/>
    <cellStyle name="20% - Énfasis2 2 2 6" xfId="1536"/>
    <cellStyle name="20% - Énfasis2 2 2 7" xfId="1496"/>
    <cellStyle name="20% - Énfasis2 2 2 7 10" xfId="5306"/>
    <cellStyle name="20% - Énfasis2 2 2 7 11" xfId="5698"/>
    <cellStyle name="20% - Énfasis2 2 2 7 12" xfId="6090"/>
    <cellStyle name="20% - Énfasis2 2 2 7 13" xfId="6482"/>
    <cellStyle name="20% - Énfasis2 2 2 7 2" xfId="2109"/>
    <cellStyle name="20% - Énfasis2 2 2 7 3" xfId="2537"/>
    <cellStyle name="20% - Énfasis2 2 2 7 4" xfId="2931"/>
    <cellStyle name="20% - Énfasis2 2 2 7 5" xfId="3323"/>
    <cellStyle name="20% - Énfasis2 2 2 7 6" xfId="3718"/>
    <cellStyle name="20% - Énfasis2 2 2 7 7" xfId="4114"/>
    <cellStyle name="20% - Énfasis2 2 2 7 8" xfId="4506"/>
    <cellStyle name="20% - Énfasis2 2 2 7 9" xfId="4898"/>
    <cellStyle name="20% - Énfasis2 2 3" xfId="648"/>
    <cellStyle name="20% - Énfasis2 2 3 2" xfId="1352"/>
    <cellStyle name="20% - Énfasis2 2 3 3" xfId="1247"/>
    <cellStyle name="20% - Énfasis2 2 3 4" xfId="1184"/>
    <cellStyle name="20% - Énfasis2 2 3 5" xfId="1663"/>
    <cellStyle name="20% - Énfasis2 2 3 5 10" xfId="5383"/>
    <cellStyle name="20% - Énfasis2 2 3 5 11" xfId="5775"/>
    <cellStyle name="20% - Énfasis2 2 3 5 12" xfId="6167"/>
    <cellStyle name="20% - Énfasis2 2 3 5 13" xfId="6559"/>
    <cellStyle name="20% - Énfasis2 2 3 5 2" xfId="2186"/>
    <cellStyle name="20% - Énfasis2 2 3 5 3" xfId="2615"/>
    <cellStyle name="20% - Énfasis2 2 3 5 4" xfId="3008"/>
    <cellStyle name="20% - Énfasis2 2 3 5 5" xfId="3400"/>
    <cellStyle name="20% - Énfasis2 2 3 5 6" xfId="3795"/>
    <cellStyle name="20% - Énfasis2 2 3 5 7" xfId="4191"/>
    <cellStyle name="20% - Énfasis2 2 3 5 8" xfId="4583"/>
    <cellStyle name="20% - Énfasis2 2 3 5 9" xfId="4975"/>
    <cellStyle name="20% - Énfasis2 2 4" xfId="1052"/>
    <cellStyle name="20% - Énfasis2 2 4 2" xfId="1677"/>
    <cellStyle name="20% - Énfasis2 2 4 2 10" xfId="5394"/>
    <cellStyle name="20% - Énfasis2 2 4 2 11" xfId="5786"/>
    <cellStyle name="20% - Énfasis2 2 4 2 12" xfId="6178"/>
    <cellStyle name="20% - Énfasis2 2 4 2 13" xfId="6570"/>
    <cellStyle name="20% - Énfasis2 2 4 2 2" xfId="2197"/>
    <cellStyle name="20% - Énfasis2 2 4 2 3" xfId="2627"/>
    <cellStyle name="20% - Énfasis2 2 4 2 4" xfId="3019"/>
    <cellStyle name="20% - Énfasis2 2 4 2 5" xfId="3411"/>
    <cellStyle name="20% - Énfasis2 2 4 2 6" xfId="3806"/>
    <cellStyle name="20% - Énfasis2 2 4 2 7" xfId="4202"/>
    <cellStyle name="20% - Énfasis2 2 4 2 8" xfId="4594"/>
    <cellStyle name="20% - Énfasis2 2 4 2 9" xfId="4986"/>
    <cellStyle name="20% - Énfasis2 2 5" xfId="423"/>
    <cellStyle name="20% - Énfasis2 2 6" xfId="381"/>
    <cellStyle name="20% - Énfasis2 2 6 10" xfId="5118"/>
    <cellStyle name="20% - Énfasis2 2 6 11" xfId="5510"/>
    <cellStyle name="20% - Énfasis2 2 6 12" xfId="5902"/>
    <cellStyle name="20% - Énfasis2 2 6 13" xfId="6294"/>
    <cellStyle name="20% - Énfasis2 2 6 2" xfId="1916"/>
    <cellStyle name="20% - Énfasis2 2 6 3" xfId="2318"/>
    <cellStyle name="20% - Énfasis2 2 6 4" xfId="2743"/>
    <cellStyle name="20% - Énfasis2 2 6 5" xfId="3135"/>
    <cellStyle name="20% - Énfasis2 2 6 6" xfId="3530"/>
    <cellStyle name="20% - Énfasis2 2 6 7" xfId="3926"/>
    <cellStyle name="20% - Énfasis2 2 6 8" xfId="4318"/>
    <cellStyle name="20% - Énfasis2 2 6 9" xfId="4710"/>
    <cellStyle name="20% - Énfasis2 2 7" xfId="1553"/>
    <cellStyle name="20% - Énfasis2 2 8" xfId="188"/>
    <cellStyle name="20% - Énfasis2 2 9" xfId="145"/>
    <cellStyle name="20% - Énfasis2 2 9 10" xfId="5069"/>
    <cellStyle name="20% - Énfasis2 2 9 11" xfId="5461"/>
    <cellStyle name="20% - Énfasis2 2 9 12" xfId="5853"/>
    <cellStyle name="20% - Énfasis2 2 9 13" xfId="6245"/>
    <cellStyle name="20% - Énfasis2 2 9 2" xfId="1866"/>
    <cellStyle name="20% - Énfasis2 2 9 3" xfId="2269"/>
    <cellStyle name="20% - Énfasis2 2 9 4" xfId="2694"/>
    <cellStyle name="20% - Énfasis2 2 9 5" xfId="3086"/>
    <cellStyle name="20% - Énfasis2 2 9 6" xfId="3481"/>
    <cellStyle name="20% - Énfasis2 2 9 7" xfId="3877"/>
    <cellStyle name="20% - Énfasis2 2 9 8" xfId="4269"/>
    <cellStyle name="20% - Énfasis2 2 9 9" xfId="4661"/>
    <cellStyle name="20% - Énfasis2 20" xfId="5807"/>
    <cellStyle name="20% - Énfasis2 21" xfId="6199"/>
    <cellStyle name="20% - Énfasis2 3" xfId="171"/>
    <cellStyle name="20% - Énfasis2 3 10" xfId="2294"/>
    <cellStyle name="20% - Énfasis2 3 11" xfId="2719"/>
    <cellStyle name="20% - Énfasis2 3 12" xfId="3111"/>
    <cellStyle name="20% - Énfasis2 3 13" xfId="3506"/>
    <cellStyle name="20% - Énfasis2 3 14" xfId="3902"/>
    <cellStyle name="20% - Énfasis2 3 15" xfId="4294"/>
    <cellStyle name="20% - Énfasis2 3 16" xfId="4686"/>
    <cellStyle name="20% - Énfasis2 3 17" xfId="5094"/>
    <cellStyle name="20% - Énfasis2 3 18" xfId="5486"/>
    <cellStyle name="20% - Énfasis2 3 19" xfId="5878"/>
    <cellStyle name="20% - Énfasis2 3 2" xfId="870"/>
    <cellStyle name="20% - Énfasis2 3 2 2" xfId="1353"/>
    <cellStyle name="20% - Énfasis2 3 2 3" xfId="1265"/>
    <cellStyle name="20% - Énfasis2 3 2 4" xfId="1185"/>
    <cellStyle name="20% - Énfasis2 3 2 5" xfId="1571"/>
    <cellStyle name="20% - Énfasis2 3 2 6" xfId="1519"/>
    <cellStyle name="20% - Énfasis2 3 2 6 10" xfId="5328"/>
    <cellStyle name="20% - Énfasis2 3 2 6 11" xfId="5720"/>
    <cellStyle name="20% - Énfasis2 3 2 6 12" xfId="6112"/>
    <cellStyle name="20% - Énfasis2 3 2 6 13" xfId="6504"/>
    <cellStyle name="20% - Énfasis2 3 2 6 2" xfId="2131"/>
    <cellStyle name="20% - Énfasis2 3 2 6 3" xfId="2559"/>
    <cellStyle name="20% - Énfasis2 3 2 6 4" xfId="2953"/>
    <cellStyle name="20% - Énfasis2 3 2 6 5" xfId="3345"/>
    <cellStyle name="20% - Énfasis2 3 2 6 6" xfId="3740"/>
    <cellStyle name="20% - Énfasis2 3 2 6 7" xfId="4136"/>
    <cellStyle name="20% - Énfasis2 3 2 6 8" xfId="4528"/>
    <cellStyle name="20% - Énfasis2 3 2 6 9" xfId="4920"/>
    <cellStyle name="20% - Énfasis2 3 20" xfId="6270"/>
    <cellStyle name="20% - Énfasis2 3 3" xfId="705"/>
    <cellStyle name="20% - Énfasis2 3 3 2" xfId="1649"/>
    <cellStyle name="20% - Énfasis2 3 3 2 10" xfId="5373"/>
    <cellStyle name="20% - Énfasis2 3 3 2 11" xfId="5765"/>
    <cellStyle name="20% - Énfasis2 3 3 2 12" xfId="6157"/>
    <cellStyle name="20% - Énfasis2 3 3 2 13" xfId="6549"/>
    <cellStyle name="20% - Énfasis2 3 3 2 2" xfId="2176"/>
    <cellStyle name="20% - Énfasis2 3 3 2 3" xfId="2604"/>
    <cellStyle name="20% - Énfasis2 3 3 2 4" xfId="2998"/>
    <cellStyle name="20% - Énfasis2 3 3 2 5" xfId="3390"/>
    <cellStyle name="20% - Énfasis2 3 3 2 6" xfId="3785"/>
    <cellStyle name="20% - Énfasis2 3 3 2 7" xfId="4181"/>
    <cellStyle name="20% - Énfasis2 3 3 2 8" xfId="4573"/>
    <cellStyle name="20% - Énfasis2 3 3 2 9" xfId="4965"/>
    <cellStyle name="20% - Énfasis2 3 4" xfId="1054"/>
    <cellStyle name="20% - Énfasis2 3 5" xfId="394"/>
    <cellStyle name="20% - Énfasis2 3 6" xfId="1550"/>
    <cellStyle name="20% - Énfasis2 3 7" xfId="1440"/>
    <cellStyle name="20% - Énfasis2 3 7 10" xfId="5270"/>
    <cellStyle name="20% - Énfasis2 3 7 11" xfId="5662"/>
    <cellStyle name="20% - Énfasis2 3 7 12" xfId="6054"/>
    <cellStyle name="20% - Énfasis2 3 7 13" xfId="6446"/>
    <cellStyle name="20% - Énfasis2 3 7 2" xfId="2073"/>
    <cellStyle name="20% - Énfasis2 3 7 3" xfId="2501"/>
    <cellStyle name="20% - Énfasis2 3 7 4" xfId="2895"/>
    <cellStyle name="20% - Énfasis2 3 7 5" xfId="3287"/>
    <cellStyle name="20% - Énfasis2 3 7 6" xfId="3682"/>
    <cellStyle name="20% - Énfasis2 3 7 7" xfId="4078"/>
    <cellStyle name="20% - Énfasis2 3 7 8" xfId="4470"/>
    <cellStyle name="20% - Énfasis2 3 7 9" xfId="4862"/>
    <cellStyle name="20% - Énfasis2 3 8" xfId="191"/>
    <cellStyle name="20% - Énfasis2 3 9" xfId="1891"/>
    <cellStyle name="20% - Énfasis2 4" xfId="129"/>
    <cellStyle name="20% - Énfasis2 4 10" xfId="2679"/>
    <cellStyle name="20% - Énfasis2 4 11" xfId="3071"/>
    <cellStyle name="20% - Énfasis2 4 12" xfId="3466"/>
    <cellStyle name="20% - Énfasis2 4 13" xfId="3862"/>
    <cellStyle name="20% - Énfasis2 4 14" xfId="4254"/>
    <cellStyle name="20% - Énfasis2 4 15" xfId="4646"/>
    <cellStyle name="20% - Énfasis2 4 16" xfId="5054"/>
    <cellStyle name="20% - Énfasis2 4 17" xfId="5446"/>
    <cellStyle name="20% - Énfasis2 4 18" xfId="5838"/>
    <cellStyle name="20% - Énfasis2 4 19" xfId="6230"/>
    <cellStyle name="20% - Énfasis2 4 2" xfId="1055"/>
    <cellStyle name="20% - Énfasis2 4 2 2" xfId="1596"/>
    <cellStyle name="20% - Énfasis2 4 2 3" xfId="1481"/>
    <cellStyle name="20% - Énfasis2 4 2 3 10" xfId="5291"/>
    <cellStyle name="20% - Énfasis2 4 2 3 11" xfId="5683"/>
    <cellStyle name="20% - Énfasis2 4 2 3 12" xfId="6075"/>
    <cellStyle name="20% - Énfasis2 4 2 3 13" xfId="6467"/>
    <cellStyle name="20% - Énfasis2 4 2 3 2" xfId="2094"/>
    <cellStyle name="20% - Énfasis2 4 2 3 3" xfId="2522"/>
    <cellStyle name="20% - Énfasis2 4 2 3 4" xfId="2916"/>
    <cellStyle name="20% - Énfasis2 4 2 3 5" xfId="3308"/>
    <cellStyle name="20% - Énfasis2 4 2 3 6" xfId="3703"/>
    <cellStyle name="20% - Énfasis2 4 2 3 7" xfId="4099"/>
    <cellStyle name="20% - Énfasis2 4 2 3 8" xfId="4491"/>
    <cellStyle name="20% - Énfasis2 4 2 3 9" xfId="4883"/>
    <cellStyle name="20% - Énfasis2 4 3" xfId="1263"/>
    <cellStyle name="20% - Énfasis2 4 4" xfId="868"/>
    <cellStyle name="20% - Énfasis2 4 5" xfId="1546"/>
    <cellStyle name="20% - Énfasis2 4 6" xfId="1417"/>
    <cellStyle name="20% - Énfasis2 4 6 10" xfId="5247"/>
    <cellStyle name="20% - Énfasis2 4 6 11" xfId="5639"/>
    <cellStyle name="20% - Énfasis2 4 6 12" xfId="6031"/>
    <cellStyle name="20% - Énfasis2 4 6 13" xfId="6423"/>
    <cellStyle name="20% - Énfasis2 4 6 2" xfId="2050"/>
    <cellStyle name="20% - Énfasis2 4 6 3" xfId="2478"/>
    <cellStyle name="20% - Énfasis2 4 6 4" xfId="2872"/>
    <cellStyle name="20% - Énfasis2 4 6 5" xfId="3264"/>
    <cellStyle name="20% - Énfasis2 4 6 6" xfId="3659"/>
    <cellStyle name="20% - Énfasis2 4 6 7" xfId="4055"/>
    <cellStyle name="20% - Énfasis2 4 6 8" xfId="4447"/>
    <cellStyle name="20% - Énfasis2 4 6 9" xfId="4839"/>
    <cellStyle name="20% - Énfasis2 4 7" xfId="192"/>
    <cellStyle name="20% - Énfasis2 4 8" xfId="1851"/>
    <cellStyle name="20% - Énfasis2 4 9" xfId="2254"/>
    <cellStyle name="20% - Énfasis2 5" xfId="112"/>
    <cellStyle name="20% - Énfasis2 5 10" xfId="3845"/>
    <cellStyle name="20% - Énfasis2 5 11" xfId="4237"/>
    <cellStyle name="20% - Énfasis2 5 12" xfId="4629"/>
    <cellStyle name="20% - Énfasis2 5 13" xfId="5037"/>
    <cellStyle name="20% - Énfasis2 5 14" xfId="5429"/>
    <cellStyle name="20% - Énfasis2 5 15" xfId="5821"/>
    <cellStyle name="20% - Énfasis2 5 16" xfId="6213"/>
    <cellStyle name="20% - Énfasis2 5 2" xfId="1533"/>
    <cellStyle name="20% - Énfasis2 5 3" xfId="1445"/>
    <cellStyle name="20% - Énfasis2 5 3 10" xfId="5275"/>
    <cellStyle name="20% - Énfasis2 5 3 11" xfId="5667"/>
    <cellStyle name="20% - Énfasis2 5 3 12" xfId="6059"/>
    <cellStyle name="20% - Énfasis2 5 3 13" xfId="6451"/>
    <cellStyle name="20% - Énfasis2 5 3 2" xfId="2078"/>
    <cellStyle name="20% - Énfasis2 5 3 3" xfId="2506"/>
    <cellStyle name="20% - Énfasis2 5 3 4" xfId="2900"/>
    <cellStyle name="20% - Énfasis2 5 3 5" xfId="3292"/>
    <cellStyle name="20% - Énfasis2 5 3 6" xfId="3687"/>
    <cellStyle name="20% - Énfasis2 5 3 7" xfId="4083"/>
    <cellStyle name="20% - Énfasis2 5 3 8" xfId="4475"/>
    <cellStyle name="20% - Énfasis2 5 3 9" xfId="4867"/>
    <cellStyle name="20% - Énfasis2 5 4" xfId="193"/>
    <cellStyle name="20% - Énfasis2 5 5" xfId="1834"/>
    <cellStyle name="20% - Énfasis2 5 6" xfId="2237"/>
    <cellStyle name="20% - Énfasis2 5 7" xfId="2662"/>
    <cellStyle name="20% - Énfasis2 5 8" xfId="3054"/>
    <cellStyle name="20% - Énfasis2 5 9" xfId="3449"/>
    <cellStyle name="20% - Énfasis2 6" xfId="1149"/>
    <cellStyle name="20% - Énfasis2 7" xfId="622"/>
    <cellStyle name="20% - Énfasis2 7 10" xfId="5167"/>
    <cellStyle name="20% - Énfasis2 7 11" xfId="5559"/>
    <cellStyle name="20% - Énfasis2 7 12" xfId="5951"/>
    <cellStyle name="20% - Énfasis2 7 13" xfId="6343"/>
    <cellStyle name="20% - Énfasis2 7 2" xfId="1966"/>
    <cellStyle name="20% - Énfasis2 7 3" xfId="2389"/>
    <cellStyle name="20% - Énfasis2 7 4" xfId="2792"/>
    <cellStyle name="20% - Énfasis2 7 5" xfId="3184"/>
    <cellStyle name="20% - Énfasis2 7 6" xfId="3579"/>
    <cellStyle name="20% - Énfasis2 7 7" xfId="3975"/>
    <cellStyle name="20% - Énfasis2 7 8" xfId="4367"/>
    <cellStyle name="20% - Énfasis2 7 9" xfId="4759"/>
    <cellStyle name="20% - Énfasis2 8" xfId="368"/>
    <cellStyle name="20% - Énfasis2 8 10" xfId="5106"/>
    <cellStyle name="20% - Énfasis2 8 11" xfId="5498"/>
    <cellStyle name="20% - Énfasis2 8 12" xfId="5890"/>
    <cellStyle name="20% - Énfasis2 8 13" xfId="6282"/>
    <cellStyle name="20% - Énfasis2 8 2" xfId="1904"/>
    <cellStyle name="20% - Énfasis2 8 3" xfId="2306"/>
    <cellStyle name="20% - Énfasis2 8 4" xfId="2731"/>
    <cellStyle name="20% - Énfasis2 8 5" xfId="3123"/>
    <cellStyle name="20% - Énfasis2 8 6" xfId="3518"/>
    <cellStyle name="20% - Énfasis2 8 7" xfId="3914"/>
    <cellStyle name="20% - Énfasis2 8 8" xfId="4306"/>
    <cellStyle name="20% - Énfasis2 8 9" xfId="4698"/>
    <cellStyle name="20% - Énfasis2 9" xfId="1762"/>
    <cellStyle name="20% - Énfasis3" xfId="80" builtinId="38" customBuiltin="1"/>
    <cellStyle name="20% - Énfasis3 10" xfId="1822"/>
    <cellStyle name="20% - Énfasis3 11" xfId="2225"/>
    <cellStyle name="20% - Énfasis3 12" xfId="2650"/>
    <cellStyle name="20% - Énfasis3 13" xfId="3042"/>
    <cellStyle name="20% - Énfasis3 14" xfId="3437"/>
    <cellStyle name="20% - Énfasis3 15" xfId="3833"/>
    <cellStyle name="20% - Énfasis3 16" xfId="4225"/>
    <cellStyle name="20% - Énfasis3 17" xfId="4617"/>
    <cellStyle name="20% - Énfasis3 18" xfId="5025"/>
    <cellStyle name="20% - Énfasis3 19" xfId="5417"/>
    <cellStyle name="20% - Énfasis3 2" xfId="3"/>
    <cellStyle name="20% - Énfasis3 2 2" xfId="872"/>
    <cellStyle name="20% - Énfasis3 2 2 2" xfId="1354"/>
    <cellStyle name="20% - Énfasis3 2 2 2 2" xfId="1679"/>
    <cellStyle name="20% - Énfasis3 2 2 2 2 10" xfId="5396"/>
    <cellStyle name="20% - Énfasis3 2 2 2 2 11" xfId="5788"/>
    <cellStyle name="20% - Énfasis3 2 2 2 2 12" xfId="6180"/>
    <cellStyle name="20% - Énfasis3 2 2 2 2 13" xfId="6572"/>
    <cellStyle name="20% - Énfasis3 2 2 2 2 2" xfId="2199"/>
    <cellStyle name="20% - Énfasis3 2 2 2 2 3" xfId="2629"/>
    <cellStyle name="20% - Énfasis3 2 2 2 2 4" xfId="3021"/>
    <cellStyle name="20% - Énfasis3 2 2 2 2 5" xfId="3413"/>
    <cellStyle name="20% - Énfasis3 2 2 2 2 6" xfId="3808"/>
    <cellStyle name="20% - Énfasis3 2 2 2 2 7" xfId="4204"/>
    <cellStyle name="20% - Énfasis3 2 2 2 2 8" xfId="4596"/>
    <cellStyle name="20% - Énfasis3 2 2 2 2 9" xfId="4988"/>
    <cellStyle name="20% - Énfasis3 2 2 3" xfId="1267"/>
    <cellStyle name="20% - Énfasis3 2 2 3 2" xfId="1614"/>
    <cellStyle name="20% - Énfasis3 2 2 3 2 10" xfId="5345"/>
    <cellStyle name="20% - Énfasis3 2 2 3 2 11" xfId="5737"/>
    <cellStyle name="20% - Énfasis3 2 2 3 2 12" xfId="6129"/>
    <cellStyle name="20% - Énfasis3 2 2 3 2 13" xfId="6521"/>
    <cellStyle name="20% - Énfasis3 2 2 3 2 2" xfId="2148"/>
    <cellStyle name="20% - Énfasis3 2 2 3 2 3" xfId="2576"/>
    <cellStyle name="20% - Énfasis3 2 2 3 2 4" xfId="2970"/>
    <cellStyle name="20% - Énfasis3 2 2 3 2 5" xfId="3362"/>
    <cellStyle name="20% - Énfasis3 2 2 3 2 6" xfId="3757"/>
    <cellStyle name="20% - Énfasis3 2 2 3 2 7" xfId="4153"/>
    <cellStyle name="20% - Énfasis3 2 2 3 2 8" xfId="4545"/>
    <cellStyle name="20% - Énfasis3 2 2 3 2 9" xfId="4937"/>
    <cellStyle name="20% - Énfasis3 2 2 4" xfId="1186"/>
    <cellStyle name="20% - Énfasis3 2 2 5" xfId="1572"/>
    <cellStyle name="20% - Énfasis3 2 2 6" xfId="1497"/>
    <cellStyle name="20% - Énfasis3 2 2 6 10" xfId="5307"/>
    <cellStyle name="20% - Énfasis3 2 2 6 11" xfId="5699"/>
    <cellStyle name="20% - Énfasis3 2 2 6 12" xfId="6091"/>
    <cellStyle name="20% - Énfasis3 2 2 6 13" xfId="6483"/>
    <cellStyle name="20% - Énfasis3 2 2 6 2" xfId="2110"/>
    <cellStyle name="20% - Énfasis3 2 2 6 3" xfId="2538"/>
    <cellStyle name="20% - Énfasis3 2 2 6 4" xfId="2932"/>
    <cellStyle name="20% - Énfasis3 2 2 6 5" xfId="3324"/>
    <cellStyle name="20% - Énfasis3 2 2 6 6" xfId="3719"/>
    <cellStyle name="20% - Énfasis3 2 2 6 7" xfId="4115"/>
    <cellStyle name="20% - Énfasis3 2 2 6 8" xfId="4507"/>
    <cellStyle name="20% - Énfasis3 2 2 6 9" xfId="4899"/>
    <cellStyle name="20% - Énfasis3 2 3" xfId="649"/>
    <cellStyle name="20% - Énfasis3 2 3 2" xfId="1620"/>
    <cellStyle name="20% - Énfasis3 2 3 2 10" xfId="5351"/>
    <cellStyle name="20% - Énfasis3 2 3 2 11" xfId="5743"/>
    <cellStyle name="20% - Énfasis3 2 3 2 12" xfId="6135"/>
    <cellStyle name="20% - Énfasis3 2 3 2 13" xfId="6527"/>
    <cellStyle name="20% - Énfasis3 2 3 2 2" xfId="2154"/>
    <cellStyle name="20% - Énfasis3 2 3 2 3" xfId="2582"/>
    <cellStyle name="20% - Énfasis3 2 3 2 4" xfId="2976"/>
    <cellStyle name="20% - Énfasis3 2 3 2 5" xfId="3368"/>
    <cellStyle name="20% - Énfasis3 2 3 2 6" xfId="3763"/>
    <cellStyle name="20% - Énfasis3 2 3 2 7" xfId="4159"/>
    <cellStyle name="20% - Énfasis3 2 3 2 8" xfId="4551"/>
    <cellStyle name="20% - Énfasis3 2 3 2 9" xfId="4943"/>
    <cellStyle name="20% - Énfasis3 2 4" xfId="1056"/>
    <cellStyle name="20% - Énfasis3 2 4 2" xfId="1615"/>
    <cellStyle name="20% - Énfasis3 2 4 2 10" xfId="5346"/>
    <cellStyle name="20% - Énfasis3 2 4 2 11" xfId="5738"/>
    <cellStyle name="20% - Énfasis3 2 4 2 12" xfId="6130"/>
    <cellStyle name="20% - Énfasis3 2 4 2 13" xfId="6522"/>
    <cellStyle name="20% - Énfasis3 2 4 2 2" xfId="2149"/>
    <cellStyle name="20% - Énfasis3 2 4 2 3" xfId="2577"/>
    <cellStyle name="20% - Énfasis3 2 4 2 4" xfId="2971"/>
    <cellStyle name="20% - Énfasis3 2 4 2 5" xfId="3363"/>
    <cellStyle name="20% - Énfasis3 2 4 2 6" xfId="3758"/>
    <cellStyle name="20% - Énfasis3 2 4 2 7" xfId="4154"/>
    <cellStyle name="20% - Énfasis3 2 4 2 8" xfId="4546"/>
    <cellStyle name="20% - Énfasis3 2 4 2 9" xfId="4938"/>
    <cellStyle name="20% - Énfasis3 2 5" xfId="424"/>
    <cellStyle name="20% - Énfasis3 2 6" xfId="382"/>
    <cellStyle name="20% - Énfasis3 2 6 10" xfId="5119"/>
    <cellStyle name="20% - Énfasis3 2 6 11" xfId="5511"/>
    <cellStyle name="20% - Énfasis3 2 6 12" xfId="5903"/>
    <cellStyle name="20% - Énfasis3 2 6 13" xfId="6295"/>
    <cellStyle name="20% - Énfasis3 2 6 2" xfId="1917"/>
    <cellStyle name="20% - Énfasis3 2 6 3" xfId="2319"/>
    <cellStyle name="20% - Énfasis3 2 6 4" xfId="2744"/>
    <cellStyle name="20% - Énfasis3 2 6 5" xfId="3136"/>
    <cellStyle name="20% - Énfasis3 2 6 6" xfId="3531"/>
    <cellStyle name="20% - Énfasis3 2 6 7" xfId="3927"/>
    <cellStyle name="20% - Énfasis3 2 6 8" xfId="4319"/>
    <cellStyle name="20% - Énfasis3 2 6 9" xfId="4711"/>
    <cellStyle name="20% - Énfasis3 2 7" xfId="1538"/>
    <cellStyle name="20% - Énfasis3 2 8" xfId="194"/>
    <cellStyle name="20% - Énfasis3 2 9" xfId="146"/>
    <cellStyle name="20% - Énfasis3 2 9 10" xfId="5070"/>
    <cellStyle name="20% - Énfasis3 2 9 11" xfId="5462"/>
    <cellStyle name="20% - Énfasis3 2 9 12" xfId="5854"/>
    <cellStyle name="20% - Énfasis3 2 9 13" xfId="6246"/>
    <cellStyle name="20% - Énfasis3 2 9 2" xfId="1867"/>
    <cellStyle name="20% - Énfasis3 2 9 3" xfId="2270"/>
    <cellStyle name="20% - Énfasis3 2 9 4" xfId="2695"/>
    <cellStyle name="20% - Énfasis3 2 9 5" xfId="3087"/>
    <cellStyle name="20% - Énfasis3 2 9 6" xfId="3482"/>
    <cellStyle name="20% - Énfasis3 2 9 7" xfId="3878"/>
    <cellStyle name="20% - Énfasis3 2 9 8" xfId="4270"/>
    <cellStyle name="20% - Énfasis3 2 9 9" xfId="4662"/>
    <cellStyle name="20% - Énfasis3 20" xfId="5809"/>
    <cellStyle name="20% - Énfasis3 21" xfId="6201"/>
    <cellStyle name="20% - Énfasis3 3" xfId="170"/>
    <cellStyle name="20% - Énfasis3 3 10" xfId="2293"/>
    <cellStyle name="20% - Énfasis3 3 11" xfId="2718"/>
    <cellStyle name="20% - Énfasis3 3 12" xfId="3110"/>
    <cellStyle name="20% - Énfasis3 3 13" xfId="3505"/>
    <cellStyle name="20% - Énfasis3 3 14" xfId="3901"/>
    <cellStyle name="20% - Énfasis3 3 15" xfId="4293"/>
    <cellStyle name="20% - Énfasis3 3 16" xfId="4685"/>
    <cellStyle name="20% - Énfasis3 3 17" xfId="5093"/>
    <cellStyle name="20% - Énfasis3 3 18" xfId="5485"/>
    <cellStyle name="20% - Énfasis3 3 19" xfId="5877"/>
    <cellStyle name="20% - Énfasis3 3 2" xfId="873"/>
    <cellStyle name="20% - Énfasis3 3 2 2" xfId="1355"/>
    <cellStyle name="20% - Énfasis3 3 2 3" xfId="1268"/>
    <cellStyle name="20% - Énfasis3 3 2 4" xfId="1187"/>
    <cellStyle name="20% - Énfasis3 3 2 5" xfId="1573"/>
    <cellStyle name="20% - Énfasis3 3 2 6" xfId="1518"/>
    <cellStyle name="20% - Énfasis3 3 2 6 10" xfId="5327"/>
    <cellStyle name="20% - Énfasis3 3 2 6 11" xfId="5719"/>
    <cellStyle name="20% - Énfasis3 3 2 6 12" xfId="6111"/>
    <cellStyle name="20% - Énfasis3 3 2 6 13" xfId="6503"/>
    <cellStyle name="20% - Énfasis3 3 2 6 2" xfId="2130"/>
    <cellStyle name="20% - Énfasis3 3 2 6 3" xfId="2558"/>
    <cellStyle name="20% - Énfasis3 3 2 6 4" xfId="2952"/>
    <cellStyle name="20% - Énfasis3 3 2 6 5" xfId="3344"/>
    <cellStyle name="20% - Énfasis3 3 2 6 6" xfId="3739"/>
    <cellStyle name="20% - Énfasis3 3 2 6 7" xfId="4135"/>
    <cellStyle name="20% - Énfasis3 3 2 6 8" xfId="4527"/>
    <cellStyle name="20% - Énfasis3 3 2 6 9" xfId="4919"/>
    <cellStyle name="20% - Énfasis3 3 20" xfId="6269"/>
    <cellStyle name="20% - Énfasis3 3 3" xfId="706"/>
    <cellStyle name="20% - Énfasis3 3 3 2" xfId="1664"/>
    <cellStyle name="20% - Énfasis3 3 3 2 10" xfId="5384"/>
    <cellStyle name="20% - Énfasis3 3 3 2 11" xfId="5776"/>
    <cellStyle name="20% - Énfasis3 3 3 2 12" xfId="6168"/>
    <cellStyle name="20% - Énfasis3 3 3 2 13" xfId="6560"/>
    <cellStyle name="20% - Énfasis3 3 3 2 2" xfId="2187"/>
    <cellStyle name="20% - Énfasis3 3 3 2 3" xfId="2616"/>
    <cellStyle name="20% - Énfasis3 3 3 2 4" xfId="3009"/>
    <cellStyle name="20% - Énfasis3 3 3 2 5" xfId="3401"/>
    <cellStyle name="20% - Énfasis3 3 3 2 6" xfId="3796"/>
    <cellStyle name="20% - Énfasis3 3 3 2 7" xfId="4192"/>
    <cellStyle name="20% - Énfasis3 3 3 2 8" xfId="4584"/>
    <cellStyle name="20% - Énfasis3 3 3 2 9" xfId="4976"/>
    <cellStyle name="20% - Énfasis3 3 4" xfId="1057"/>
    <cellStyle name="20% - Énfasis3 3 5" xfId="395"/>
    <cellStyle name="20% - Énfasis3 3 6" xfId="1529"/>
    <cellStyle name="20% - Énfasis3 3 7" xfId="1439"/>
    <cellStyle name="20% - Énfasis3 3 7 10" xfId="5269"/>
    <cellStyle name="20% - Énfasis3 3 7 11" xfId="5661"/>
    <cellStyle name="20% - Énfasis3 3 7 12" xfId="6053"/>
    <cellStyle name="20% - Énfasis3 3 7 13" xfId="6445"/>
    <cellStyle name="20% - Énfasis3 3 7 2" xfId="2072"/>
    <cellStyle name="20% - Énfasis3 3 7 3" xfId="2500"/>
    <cellStyle name="20% - Énfasis3 3 7 4" xfId="2894"/>
    <cellStyle name="20% - Énfasis3 3 7 5" xfId="3286"/>
    <cellStyle name="20% - Énfasis3 3 7 6" xfId="3681"/>
    <cellStyle name="20% - Énfasis3 3 7 7" xfId="4077"/>
    <cellStyle name="20% - Énfasis3 3 7 8" xfId="4469"/>
    <cellStyle name="20% - Énfasis3 3 7 9" xfId="4861"/>
    <cellStyle name="20% - Énfasis3 3 8" xfId="195"/>
    <cellStyle name="20% - Énfasis3 3 9" xfId="1890"/>
    <cellStyle name="20% - Énfasis3 4" xfId="131"/>
    <cellStyle name="20% - Énfasis3 4 10" xfId="2681"/>
    <cellStyle name="20% - Énfasis3 4 11" xfId="3073"/>
    <cellStyle name="20% - Énfasis3 4 12" xfId="3468"/>
    <cellStyle name="20% - Énfasis3 4 13" xfId="3864"/>
    <cellStyle name="20% - Énfasis3 4 14" xfId="4256"/>
    <cellStyle name="20% - Énfasis3 4 15" xfId="4648"/>
    <cellStyle name="20% - Énfasis3 4 16" xfId="5056"/>
    <cellStyle name="20% - Énfasis3 4 17" xfId="5448"/>
    <cellStyle name="20% - Énfasis3 4 18" xfId="5840"/>
    <cellStyle name="20% - Énfasis3 4 19" xfId="6232"/>
    <cellStyle name="20% - Énfasis3 4 2" xfId="1058"/>
    <cellStyle name="20% - Énfasis3 4 2 2" xfId="1597"/>
    <cellStyle name="20% - Énfasis3 4 2 3" xfId="1483"/>
    <cellStyle name="20% - Énfasis3 4 2 3 10" xfId="5293"/>
    <cellStyle name="20% - Énfasis3 4 2 3 11" xfId="5685"/>
    <cellStyle name="20% - Énfasis3 4 2 3 12" xfId="6077"/>
    <cellStyle name="20% - Énfasis3 4 2 3 13" xfId="6469"/>
    <cellStyle name="20% - Énfasis3 4 2 3 2" xfId="2096"/>
    <cellStyle name="20% - Énfasis3 4 2 3 3" xfId="2524"/>
    <cellStyle name="20% - Énfasis3 4 2 3 4" xfId="2918"/>
    <cellStyle name="20% - Énfasis3 4 2 3 5" xfId="3310"/>
    <cellStyle name="20% - Énfasis3 4 2 3 6" xfId="3705"/>
    <cellStyle name="20% - Énfasis3 4 2 3 7" xfId="4101"/>
    <cellStyle name="20% - Énfasis3 4 2 3 8" xfId="4493"/>
    <cellStyle name="20% - Énfasis3 4 2 3 9" xfId="4885"/>
    <cellStyle name="20% - Énfasis3 4 3" xfId="1266"/>
    <cellStyle name="20% - Énfasis3 4 4" xfId="871"/>
    <cellStyle name="20% - Énfasis3 4 5" xfId="1541"/>
    <cellStyle name="20% - Énfasis3 4 6" xfId="1419"/>
    <cellStyle name="20% - Énfasis3 4 6 10" xfId="5249"/>
    <cellStyle name="20% - Énfasis3 4 6 11" xfId="5641"/>
    <cellStyle name="20% - Énfasis3 4 6 12" xfId="6033"/>
    <cellStyle name="20% - Énfasis3 4 6 13" xfId="6425"/>
    <cellStyle name="20% - Énfasis3 4 6 2" xfId="2052"/>
    <cellStyle name="20% - Énfasis3 4 6 3" xfId="2480"/>
    <cellStyle name="20% - Énfasis3 4 6 4" xfId="2874"/>
    <cellStyle name="20% - Énfasis3 4 6 5" xfId="3266"/>
    <cellStyle name="20% - Énfasis3 4 6 6" xfId="3661"/>
    <cellStyle name="20% - Énfasis3 4 6 7" xfId="4057"/>
    <cellStyle name="20% - Énfasis3 4 6 8" xfId="4449"/>
    <cellStyle name="20% - Énfasis3 4 6 9" xfId="4841"/>
    <cellStyle name="20% - Énfasis3 4 7" xfId="196"/>
    <cellStyle name="20% - Énfasis3 4 8" xfId="1853"/>
    <cellStyle name="20% - Énfasis3 4 9" xfId="2256"/>
    <cellStyle name="20% - Énfasis3 5" xfId="113"/>
    <cellStyle name="20% - Énfasis3 5 10" xfId="3846"/>
    <cellStyle name="20% - Énfasis3 5 11" xfId="4238"/>
    <cellStyle name="20% - Énfasis3 5 12" xfId="4630"/>
    <cellStyle name="20% - Énfasis3 5 13" xfId="5038"/>
    <cellStyle name="20% - Énfasis3 5 14" xfId="5430"/>
    <cellStyle name="20% - Énfasis3 5 15" xfId="5822"/>
    <cellStyle name="20% - Énfasis3 5 16" xfId="6214"/>
    <cellStyle name="20% - Énfasis3 5 2" xfId="1534"/>
    <cellStyle name="20% - Énfasis3 5 3" xfId="1446"/>
    <cellStyle name="20% - Énfasis3 5 3 10" xfId="5276"/>
    <cellStyle name="20% - Énfasis3 5 3 11" xfId="5668"/>
    <cellStyle name="20% - Énfasis3 5 3 12" xfId="6060"/>
    <cellStyle name="20% - Énfasis3 5 3 13" xfId="6452"/>
    <cellStyle name="20% - Énfasis3 5 3 2" xfId="2079"/>
    <cellStyle name="20% - Énfasis3 5 3 3" xfId="2507"/>
    <cellStyle name="20% - Énfasis3 5 3 4" xfId="2901"/>
    <cellStyle name="20% - Énfasis3 5 3 5" xfId="3293"/>
    <cellStyle name="20% - Énfasis3 5 3 6" xfId="3688"/>
    <cellStyle name="20% - Énfasis3 5 3 7" xfId="4084"/>
    <cellStyle name="20% - Énfasis3 5 3 8" xfId="4476"/>
    <cellStyle name="20% - Énfasis3 5 3 9" xfId="4868"/>
    <cellStyle name="20% - Énfasis3 5 4" xfId="197"/>
    <cellStyle name="20% - Énfasis3 5 5" xfId="1835"/>
    <cellStyle name="20% - Énfasis3 5 6" xfId="2238"/>
    <cellStyle name="20% - Énfasis3 5 7" xfId="2663"/>
    <cellStyle name="20% - Énfasis3 5 8" xfId="3055"/>
    <cellStyle name="20% - Énfasis3 5 9" xfId="3450"/>
    <cellStyle name="20% - Énfasis3 6" xfId="1150"/>
    <cellStyle name="20% - Énfasis3 7" xfId="624"/>
    <cellStyle name="20% - Énfasis3 7 10" xfId="5169"/>
    <cellStyle name="20% - Énfasis3 7 11" xfId="5561"/>
    <cellStyle name="20% - Énfasis3 7 12" xfId="5953"/>
    <cellStyle name="20% - Énfasis3 7 13" xfId="6345"/>
    <cellStyle name="20% - Énfasis3 7 2" xfId="1968"/>
    <cellStyle name="20% - Énfasis3 7 3" xfId="2391"/>
    <cellStyle name="20% - Énfasis3 7 4" xfId="2794"/>
    <cellStyle name="20% - Énfasis3 7 5" xfId="3186"/>
    <cellStyle name="20% - Énfasis3 7 6" xfId="3581"/>
    <cellStyle name="20% - Énfasis3 7 7" xfId="3977"/>
    <cellStyle name="20% - Énfasis3 7 8" xfId="4369"/>
    <cellStyle name="20% - Énfasis3 7 9" xfId="4761"/>
    <cellStyle name="20% - Énfasis3 8" xfId="370"/>
    <cellStyle name="20% - Énfasis3 8 10" xfId="5108"/>
    <cellStyle name="20% - Énfasis3 8 11" xfId="5500"/>
    <cellStyle name="20% - Énfasis3 8 12" xfId="5892"/>
    <cellStyle name="20% - Énfasis3 8 13" xfId="6284"/>
    <cellStyle name="20% - Énfasis3 8 2" xfId="1906"/>
    <cellStyle name="20% - Énfasis3 8 3" xfId="2308"/>
    <cellStyle name="20% - Énfasis3 8 4" xfId="2733"/>
    <cellStyle name="20% - Énfasis3 8 5" xfId="3125"/>
    <cellStyle name="20% - Énfasis3 8 6" xfId="3520"/>
    <cellStyle name="20% - Énfasis3 8 7" xfId="3916"/>
    <cellStyle name="20% - Énfasis3 8 8" xfId="4308"/>
    <cellStyle name="20% - Énfasis3 8 9" xfId="4700"/>
    <cellStyle name="20% - Énfasis3 9" xfId="1763"/>
    <cellStyle name="20% - Énfasis4" xfId="84" builtinId="42" customBuiltin="1"/>
    <cellStyle name="20% - Énfasis4 10" xfId="1824"/>
    <cellStyle name="20% - Énfasis4 11" xfId="2227"/>
    <cellStyle name="20% - Énfasis4 12" xfId="2652"/>
    <cellStyle name="20% - Énfasis4 13" xfId="3044"/>
    <cellStyle name="20% - Énfasis4 14" xfId="3439"/>
    <cellStyle name="20% - Énfasis4 15" xfId="3835"/>
    <cellStyle name="20% - Énfasis4 16" xfId="4227"/>
    <cellStyle name="20% - Énfasis4 17" xfId="4619"/>
    <cellStyle name="20% - Énfasis4 18" xfId="5027"/>
    <cellStyle name="20% - Énfasis4 19" xfId="5419"/>
    <cellStyle name="20% - Énfasis4 2" xfId="4"/>
    <cellStyle name="20% - Énfasis4 2 2" xfId="875"/>
    <cellStyle name="20% - Énfasis4 2 2 2" xfId="1356"/>
    <cellStyle name="20% - Énfasis4 2 2 2 2" xfId="1692"/>
    <cellStyle name="20% - Énfasis4 2 2 2 2 10" xfId="5407"/>
    <cellStyle name="20% - Énfasis4 2 2 2 2 11" xfId="5799"/>
    <cellStyle name="20% - Énfasis4 2 2 2 2 12" xfId="6191"/>
    <cellStyle name="20% - Énfasis4 2 2 2 2 13" xfId="6583"/>
    <cellStyle name="20% - Énfasis4 2 2 2 2 2" xfId="2210"/>
    <cellStyle name="20% - Énfasis4 2 2 2 2 3" xfId="2640"/>
    <cellStyle name="20% - Énfasis4 2 2 2 2 4" xfId="3032"/>
    <cellStyle name="20% - Énfasis4 2 2 2 2 5" xfId="3424"/>
    <cellStyle name="20% - Énfasis4 2 2 2 2 6" xfId="3819"/>
    <cellStyle name="20% - Énfasis4 2 2 2 2 7" xfId="4215"/>
    <cellStyle name="20% - Énfasis4 2 2 2 2 8" xfId="4607"/>
    <cellStyle name="20% - Énfasis4 2 2 2 2 9" xfId="4999"/>
    <cellStyle name="20% - Énfasis4 2 2 3" xfId="1270"/>
    <cellStyle name="20% - Énfasis4 2 2 3 2" xfId="1608"/>
    <cellStyle name="20% - Énfasis4 2 2 3 2 10" xfId="5339"/>
    <cellStyle name="20% - Énfasis4 2 2 3 2 11" xfId="5731"/>
    <cellStyle name="20% - Énfasis4 2 2 3 2 12" xfId="6123"/>
    <cellStyle name="20% - Énfasis4 2 2 3 2 13" xfId="6515"/>
    <cellStyle name="20% - Énfasis4 2 2 3 2 2" xfId="2142"/>
    <cellStyle name="20% - Énfasis4 2 2 3 2 3" xfId="2570"/>
    <cellStyle name="20% - Énfasis4 2 2 3 2 4" xfId="2964"/>
    <cellStyle name="20% - Énfasis4 2 2 3 2 5" xfId="3356"/>
    <cellStyle name="20% - Énfasis4 2 2 3 2 6" xfId="3751"/>
    <cellStyle name="20% - Énfasis4 2 2 3 2 7" xfId="4147"/>
    <cellStyle name="20% - Énfasis4 2 2 3 2 8" xfId="4539"/>
    <cellStyle name="20% - Énfasis4 2 2 3 2 9" xfId="4931"/>
    <cellStyle name="20% - Énfasis4 2 2 4" xfId="1188"/>
    <cellStyle name="20% - Énfasis4 2 2 5" xfId="1574"/>
    <cellStyle name="20% - Énfasis4 2 2 6" xfId="1498"/>
    <cellStyle name="20% - Énfasis4 2 2 6 10" xfId="5308"/>
    <cellStyle name="20% - Énfasis4 2 2 6 11" xfId="5700"/>
    <cellStyle name="20% - Énfasis4 2 2 6 12" xfId="6092"/>
    <cellStyle name="20% - Énfasis4 2 2 6 13" xfId="6484"/>
    <cellStyle name="20% - Énfasis4 2 2 6 2" xfId="2111"/>
    <cellStyle name="20% - Énfasis4 2 2 6 3" xfId="2539"/>
    <cellStyle name="20% - Énfasis4 2 2 6 4" xfId="2933"/>
    <cellStyle name="20% - Énfasis4 2 2 6 5" xfId="3325"/>
    <cellStyle name="20% - Énfasis4 2 2 6 6" xfId="3720"/>
    <cellStyle name="20% - Énfasis4 2 2 6 7" xfId="4116"/>
    <cellStyle name="20% - Énfasis4 2 2 6 8" xfId="4508"/>
    <cellStyle name="20% - Énfasis4 2 2 6 9" xfId="4900"/>
    <cellStyle name="20% - Énfasis4 2 3" xfId="650"/>
    <cellStyle name="20% - Énfasis4 2 3 2" xfId="1646"/>
    <cellStyle name="20% - Énfasis4 2 3 2 10" xfId="5370"/>
    <cellStyle name="20% - Énfasis4 2 3 2 11" xfId="5762"/>
    <cellStyle name="20% - Énfasis4 2 3 2 12" xfId="6154"/>
    <cellStyle name="20% - Énfasis4 2 3 2 13" xfId="6546"/>
    <cellStyle name="20% - Énfasis4 2 3 2 2" xfId="2173"/>
    <cellStyle name="20% - Énfasis4 2 3 2 3" xfId="2601"/>
    <cellStyle name="20% - Énfasis4 2 3 2 4" xfId="2995"/>
    <cellStyle name="20% - Énfasis4 2 3 2 5" xfId="3387"/>
    <cellStyle name="20% - Énfasis4 2 3 2 6" xfId="3782"/>
    <cellStyle name="20% - Énfasis4 2 3 2 7" xfId="4178"/>
    <cellStyle name="20% - Énfasis4 2 3 2 8" xfId="4570"/>
    <cellStyle name="20% - Énfasis4 2 3 2 9" xfId="4962"/>
    <cellStyle name="20% - Énfasis4 2 4" xfId="1059"/>
    <cellStyle name="20% - Énfasis4 2 4 2" xfId="1678"/>
    <cellStyle name="20% - Énfasis4 2 4 2 10" xfId="5395"/>
    <cellStyle name="20% - Énfasis4 2 4 2 11" xfId="5787"/>
    <cellStyle name="20% - Énfasis4 2 4 2 12" xfId="6179"/>
    <cellStyle name="20% - Énfasis4 2 4 2 13" xfId="6571"/>
    <cellStyle name="20% - Énfasis4 2 4 2 2" xfId="2198"/>
    <cellStyle name="20% - Énfasis4 2 4 2 3" xfId="2628"/>
    <cellStyle name="20% - Énfasis4 2 4 2 4" xfId="3020"/>
    <cellStyle name="20% - Énfasis4 2 4 2 5" xfId="3412"/>
    <cellStyle name="20% - Énfasis4 2 4 2 6" xfId="3807"/>
    <cellStyle name="20% - Énfasis4 2 4 2 7" xfId="4203"/>
    <cellStyle name="20% - Énfasis4 2 4 2 8" xfId="4595"/>
    <cellStyle name="20% - Énfasis4 2 4 2 9" xfId="4987"/>
    <cellStyle name="20% - Énfasis4 2 5" xfId="425"/>
    <cellStyle name="20% - Énfasis4 2 6" xfId="383"/>
    <cellStyle name="20% - Énfasis4 2 6 10" xfId="5120"/>
    <cellStyle name="20% - Énfasis4 2 6 11" xfId="5512"/>
    <cellStyle name="20% - Énfasis4 2 6 12" xfId="5904"/>
    <cellStyle name="20% - Énfasis4 2 6 13" xfId="6296"/>
    <cellStyle name="20% - Énfasis4 2 6 2" xfId="1918"/>
    <cellStyle name="20% - Énfasis4 2 6 3" xfId="2320"/>
    <cellStyle name="20% - Énfasis4 2 6 4" xfId="2745"/>
    <cellStyle name="20% - Énfasis4 2 6 5" xfId="3137"/>
    <cellStyle name="20% - Énfasis4 2 6 6" xfId="3532"/>
    <cellStyle name="20% - Énfasis4 2 6 7" xfId="3928"/>
    <cellStyle name="20% - Énfasis4 2 6 8" xfId="4320"/>
    <cellStyle name="20% - Énfasis4 2 6 9" xfId="4712"/>
    <cellStyle name="20% - Énfasis4 2 7" xfId="1542"/>
    <cellStyle name="20% - Énfasis4 2 8" xfId="198"/>
    <cellStyle name="20% - Énfasis4 2 9" xfId="147"/>
    <cellStyle name="20% - Énfasis4 2 9 10" xfId="5071"/>
    <cellStyle name="20% - Énfasis4 2 9 11" xfId="5463"/>
    <cellStyle name="20% - Énfasis4 2 9 12" xfId="5855"/>
    <cellStyle name="20% - Énfasis4 2 9 13" xfId="6247"/>
    <cellStyle name="20% - Énfasis4 2 9 2" xfId="1868"/>
    <cellStyle name="20% - Énfasis4 2 9 3" xfId="2271"/>
    <cellStyle name="20% - Énfasis4 2 9 4" xfId="2696"/>
    <cellStyle name="20% - Énfasis4 2 9 5" xfId="3088"/>
    <cellStyle name="20% - Énfasis4 2 9 6" xfId="3483"/>
    <cellStyle name="20% - Énfasis4 2 9 7" xfId="3879"/>
    <cellStyle name="20% - Énfasis4 2 9 8" xfId="4271"/>
    <cellStyle name="20% - Énfasis4 2 9 9" xfId="4663"/>
    <cellStyle name="20% - Énfasis4 20" xfId="5811"/>
    <cellStyle name="20% - Énfasis4 21" xfId="6203"/>
    <cellStyle name="20% - Énfasis4 3" xfId="169"/>
    <cellStyle name="20% - Énfasis4 3 10" xfId="2292"/>
    <cellStyle name="20% - Énfasis4 3 11" xfId="2717"/>
    <cellStyle name="20% - Énfasis4 3 12" xfId="3109"/>
    <cellStyle name="20% - Énfasis4 3 13" xfId="3504"/>
    <cellStyle name="20% - Énfasis4 3 14" xfId="3900"/>
    <cellStyle name="20% - Énfasis4 3 15" xfId="4292"/>
    <cellStyle name="20% - Énfasis4 3 16" xfId="4684"/>
    <cellStyle name="20% - Énfasis4 3 17" xfId="5092"/>
    <cellStyle name="20% - Énfasis4 3 18" xfId="5484"/>
    <cellStyle name="20% - Énfasis4 3 19" xfId="5876"/>
    <cellStyle name="20% - Énfasis4 3 2" xfId="876"/>
    <cellStyle name="20% - Énfasis4 3 2 2" xfId="1357"/>
    <cellStyle name="20% - Énfasis4 3 2 3" xfId="1271"/>
    <cellStyle name="20% - Énfasis4 3 2 4" xfId="1189"/>
    <cellStyle name="20% - Énfasis4 3 2 5" xfId="1575"/>
    <cellStyle name="20% - Énfasis4 3 2 6" xfId="1517"/>
    <cellStyle name="20% - Énfasis4 3 2 6 10" xfId="5326"/>
    <cellStyle name="20% - Énfasis4 3 2 6 11" xfId="5718"/>
    <cellStyle name="20% - Énfasis4 3 2 6 12" xfId="6110"/>
    <cellStyle name="20% - Énfasis4 3 2 6 13" xfId="6502"/>
    <cellStyle name="20% - Énfasis4 3 2 6 2" xfId="2129"/>
    <cellStyle name="20% - Énfasis4 3 2 6 3" xfId="2557"/>
    <cellStyle name="20% - Énfasis4 3 2 6 4" xfId="2951"/>
    <cellStyle name="20% - Énfasis4 3 2 6 5" xfId="3343"/>
    <cellStyle name="20% - Énfasis4 3 2 6 6" xfId="3738"/>
    <cellStyle name="20% - Énfasis4 3 2 6 7" xfId="4134"/>
    <cellStyle name="20% - Énfasis4 3 2 6 8" xfId="4526"/>
    <cellStyle name="20% - Énfasis4 3 2 6 9" xfId="4918"/>
    <cellStyle name="20% - Énfasis4 3 20" xfId="6268"/>
    <cellStyle name="20% - Énfasis4 3 3" xfId="707"/>
    <cellStyle name="20% - Énfasis4 3 3 2" xfId="1694"/>
    <cellStyle name="20% - Énfasis4 3 3 2 10" xfId="5409"/>
    <cellStyle name="20% - Énfasis4 3 3 2 11" xfId="5801"/>
    <cellStyle name="20% - Énfasis4 3 3 2 12" xfId="6193"/>
    <cellStyle name="20% - Énfasis4 3 3 2 13" xfId="6585"/>
    <cellStyle name="20% - Énfasis4 3 3 2 2" xfId="2212"/>
    <cellStyle name="20% - Énfasis4 3 3 2 3" xfId="2642"/>
    <cellStyle name="20% - Énfasis4 3 3 2 4" xfId="3034"/>
    <cellStyle name="20% - Énfasis4 3 3 2 5" xfId="3426"/>
    <cellStyle name="20% - Énfasis4 3 3 2 6" xfId="3821"/>
    <cellStyle name="20% - Énfasis4 3 3 2 7" xfId="4217"/>
    <cellStyle name="20% - Énfasis4 3 3 2 8" xfId="4609"/>
    <cellStyle name="20% - Énfasis4 3 3 2 9" xfId="5001"/>
    <cellStyle name="20% - Énfasis4 3 4" xfId="1060"/>
    <cellStyle name="20% - Énfasis4 3 5" xfId="396"/>
    <cellStyle name="20% - Énfasis4 3 6" xfId="1457"/>
    <cellStyle name="20% - Énfasis4 3 7" xfId="1438"/>
    <cellStyle name="20% - Énfasis4 3 7 10" xfId="5268"/>
    <cellStyle name="20% - Énfasis4 3 7 11" xfId="5660"/>
    <cellStyle name="20% - Énfasis4 3 7 12" xfId="6052"/>
    <cellStyle name="20% - Énfasis4 3 7 13" xfId="6444"/>
    <cellStyle name="20% - Énfasis4 3 7 2" xfId="2071"/>
    <cellStyle name="20% - Énfasis4 3 7 3" xfId="2499"/>
    <cellStyle name="20% - Énfasis4 3 7 4" xfId="2893"/>
    <cellStyle name="20% - Énfasis4 3 7 5" xfId="3285"/>
    <cellStyle name="20% - Énfasis4 3 7 6" xfId="3680"/>
    <cellStyle name="20% - Énfasis4 3 7 7" xfId="4076"/>
    <cellStyle name="20% - Énfasis4 3 7 8" xfId="4468"/>
    <cellStyle name="20% - Énfasis4 3 7 9" xfId="4860"/>
    <cellStyle name="20% - Énfasis4 3 8" xfId="199"/>
    <cellStyle name="20% - Énfasis4 3 9" xfId="1889"/>
    <cellStyle name="20% - Énfasis4 4" xfId="133"/>
    <cellStyle name="20% - Énfasis4 4 10" xfId="2683"/>
    <cellStyle name="20% - Énfasis4 4 11" xfId="3075"/>
    <cellStyle name="20% - Énfasis4 4 12" xfId="3470"/>
    <cellStyle name="20% - Énfasis4 4 13" xfId="3866"/>
    <cellStyle name="20% - Énfasis4 4 14" xfId="4258"/>
    <cellStyle name="20% - Énfasis4 4 15" xfId="4650"/>
    <cellStyle name="20% - Énfasis4 4 16" xfId="5058"/>
    <cellStyle name="20% - Énfasis4 4 17" xfId="5450"/>
    <cellStyle name="20% - Énfasis4 4 18" xfId="5842"/>
    <cellStyle name="20% - Énfasis4 4 19" xfId="6234"/>
    <cellStyle name="20% - Énfasis4 4 2" xfId="1061"/>
    <cellStyle name="20% - Énfasis4 4 2 2" xfId="1598"/>
    <cellStyle name="20% - Énfasis4 4 2 3" xfId="1485"/>
    <cellStyle name="20% - Énfasis4 4 2 3 10" xfId="5295"/>
    <cellStyle name="20% - Énfasis4 4 2 3 11" xfId="5687"/>
    <cellStyle name="20% - Énfasis4 4 2 3 12" xfId="6079"/>
    <cellStyle name="20% - Énfasis4 4 2 3 13" xfId="6471"/>
    <cellStyle name="20% - Énfasis4 4 2 3 2" xfId="2098"/>
    <cellStyle name="20% - Énfasis4 4 2 3 3" xfId="2526"/>
    <cellStyle name="20% - Énfasis4 4 2 3 4" xfId="2920"/>
    <cellStyle name="20% - Énfasis4 4 2 3 5" xfId="3312"/>
    <cellStyle name="20% - Énfasis4 4 2 3 6" xfId="3707"/>
    <cellStyle name="20% - Énfasis4 4 2 3 7" xfId="4103"/>
    <cellStyle name="20% - Énfasis4 4 2 3 8" xfId="4495"/>
    <cellStyle name="20% - Énfasis4 4 2 3 9" xfId="4887"/>
    <cellStyle name="20% - Énfasis4 4 3" xfId="1269"/>
    <cellStyle name="20% - Énfasis4 4 4" xfId="874"/>
    <cellStyle name="20% - Énfasis4 4 5" xfId="1458"/>
    <cellStyle name="20% - Énfasis4 4 6" xfId="1421"/>
    <cellStyle name="20% - Énfasis4 4 6 10" xfId="5251"/>
    <cellStyle name="20% - Énfasis4 4 6 11" xfId="5643"/>
    <cellStyle name="20% - Énfasis4 4 6 12" xfId="6035"/>
    <cellStyle name="20% - Énfasis4 4 6 13" xfId="6427"/>
    <cellStyle name="20% - Énfasis4 4 6 2" xfId="2054"/>
    <cellStyle name="20% - Énfasis4 4 6 3" xfId="2482"/>
    <cellStyle name="20% - Énfasis4 4 6 4" xfId="2876"/>
    <cellStyle name="20% - Énfasis4 4 6 5" xfId="3268"/>
    <cellStyle name="20% - Énfasis4 4 6 6" xfId="3663"/>
    <cellStyle name="20% - Énfasis4 4 6 7" xfId="4059"/>
    <cellStyle name="20% - Énfasis4 4 6 8" xfId="4451"/>
    <cellStyle name="20% - Énfasis4 4 6 9" xfId="4843"/>
    <cellStyle name="20% - Énfasis4 4 7" xfId="200"/>
    <cellStyle name="20% - Énfasis4 4 8" xfId="1855"/>
    <cellStyle name="20% - Énfasis4 4 9" xfId="2258"/>
    <cellStyle name="20% - Énfasis4 5" xfId="114"/>
    <cellStyle name="20% - Énfasis4 5 10" xfId="3847"/>
    <cellStyle name="20% - Énfasis4 5 11" xfId="4239"/>
    <cellStyle name="20% - Énfasis4 5 12" xfId="4631"/>
    <cellStyle name="20% - Énfasis4 5 13" xfId="5039"/>
    <cellStyle name="20% - Énfasis4 5 14" xfId="5431"/>
    <cellStyle name="20% - Énfasis4 5 15" xfId="5823"/>
    <cellStyle name="20% - Énfasis4 5 16" xfId="6215"/>
    <cellStyle name="20% - Énfasis4 5 2" xfId="1459"/>
    <cellStyle name="20% - Énfasis4 5 3" xfId="1447"/>
    <cellStyle name="20% - Énfasis4 5 3 10" xfId="5277"/>
    <cellStyle name="20% - Énfasis4 5 3 11" xfId="5669"/>
    <cellStyle name="20% - Énfasis4 5 3 12" xfId="6061"/>
    <cellStyle name="20% - Énfasis4 5 3 13" xfId="6453"/>
    <cellStyle name="20% - Énfasis4 5 3 2" xfId="2080"/>
    <cellStyle name="20% - Énfasis4 5 3 3" xfId="2508"/>
    <cellStyle name="20% - Énfasis4 5 3 4" xfId="2902"/>
    <cellStyle name="20% - Énfasis4 5 3 5" xfId="3294"/>
    <cellStyle name="20% - Énfasis4 5 3 6" xfId="3689"/>
    <cellStyle name="20% - Énfasis4 5 3 7" xfId="4085"/>
    <cellStyle name="20% - Énfasis4 5 3 8" xfId="4477"/>
    <cellStyle name="20% - Énfasis4 5 3 9" xfId="4869"/>
    <cellStyle name="20% - Énfasis4 5 4" xfId="201"/>
    <cellStyle name="20% - Énfasis4 5 5" xfId="1836"/>
    <cellStyle name="20% - Énfasis4 5 6" xfId="2239"/>
    <cellStyle name="20% - Énfasis4 5 7" xfId="2664"/>
    <cellStyle name="20% - Énfasis4 5 8" xfId="3056"/>
    <cellStyle name="20% - Énfasis4 5 9" xfId="3451"/>
    <cellStyle name="20% - Énfasis4 6" xfId="1151"/>
    <cellStyle name="20% - Énfasis4 7" xfId="626"/>
    <cellStyle name="20% - Énfasis4 7 10" xfId="5171"/>
    <cellStyle name="20% - Énfasis4 7 11" xfId="5563"/>
    <cellStyle name="20% - Énfasis4 7 12" xfId="5955"/>
    <cellStyle name="20% - Énfasis4 7 13" xfId="6347"/>
    <cellStyle name="20% - Énfasis4 7 2" xfId="1970"/>
    <cellStyle name="20% - Énfasis4 7 3" xfId="2393"/>
    <cellStyle name="20% - Énfasis4 7 4" xfId="2796"/>
    <cellStyle name="20% - Énfasis4 7 5" xfId="3188"/>
    <cellStyle name="20% - Énfasis4 7 6" xfId="3583"/>
    <cellStyle name="20% - Énfasis4 7 7" xfId="3979"/>
    <cellStyle name="20% - Énfasis4 7 8" xfId="4371"/>
    <cellStyle name="20% - Énfasis4 7 9" xfId="4763"/>
    <cellStyle name="20% - Énfasis4 8" xfId="372"/>
    <cellStyle name="20% - Énfasis4 8 10" xfId="5110"/>
    <cellStyle name="20% - Énfasis4 8 11" xfId="5502"/>
    <cellStyle name="20% - Énfasis4 8 12" xfId="5894"/>
    <cellStyle name="20% - Énfasis4 8 13" xfId="6286"/>
    <cellStyle name="20% - Énfasis4 8 2" xfId="1908"/>
    <cellStyle name="20% - Énfasis4 8 3" xfId="2310"/>
    <cellStyle name="20% - Énfasis4 8 4" xfId="2735"/>
    <cellStyle name="20% - Énfasis4 8 5" xfId="3127"/>
    <cellStyle name="20% - Énfasis4 8 6" xfId="3522"/>
    <cellStyle name="20% - Énfasis4 8 7" xfId="3918"/>
    <cellStyle name="20% - Énfasis4 8 8" xfId="4310"/>
    <cellStyle name="20% - Énfasis4 8 9" xfId="4702"/>
    <cellStyle name="20% - Énfasis4 9" xfId="1764"/>
    <cellStyle name="20% - Énfasis5" xfId="88" builtinId="46" customBuiltin="1"/>
    <cellStyle name="20% - Énfasis5 10" xfId="2229"/>
    <cellStyle name="20% - Énfasis5 11" xfId="2654"/>
    <cellStyle name="20% - Énfasis5 12" xfId="3046"/>
    <cellStyle name="20% - Énfasis5 13" xfId="3441"/>
    <cellStyle name="20% - Énfasis5 14" xfId="3837"/>
    <cellStyle name="20% - Énfasis5 15" xfId="4229"/>
    <cellStyle name="20% - Énfasis5 16" xfId="4621"/>
    <cellStyle name="20% - Énfasis5 17" xfId="5029"/>
    <cellStyle name="20% - Énfasis5 18" xfId="5421"/>
    <cellStyle name="20% - Énfasis5 19" xfId="5813"/>
    <cellStyle name="20% - Énfasis5 2" xfId="5"/>
    <cellStyle name="20% - Énfasis5 2 2" xfId="877"/>
    <cellStyle name="20% - Énfasis5 2 2 2" xfId="1576"/>
    <cellStyle name="20% - Énfasis5 2 2 2 2" xfId="1661"/>
    <cellStyle name="20% - Énfasis5 2 2 2 2 10" xfId="5381"/>
    <cellStyle name="20% - Énfasis5 2 2 2 2 11" xfId="5773"/>
    <cellStyle name="20% - Énfasis5 2 2 2 2 12" xfId="6165"/>
    <cellStyle name="20% - Énfasis5 2 2 2 2 13" xfId="6557"/>
    <cellStyle name="20% - Énfasis5 2 2 2 2 2" xfId="2184"/>
    <cellStyle name="20% - Énfasis5 2 2 2 2 3" xfId="2613"/>
    <cellStyle name="20% - Énfasis5 2 2 2 2 4" xfId="3006"/>
    <cellStyle name="20% - Énfasis5 2 2 2 2 5" xfId="3398"/>
    <cellStyle name="20% - Énfasis5 2 2 2 2 6" xfId="3793"/>
    <cellStyle name="20% - Énfasis5 2 2 2 2 7" xfId="4189"/>
    <cellStyle name="20% - Énfasis5 2 2 2 2 8" xfId="4581"/>
    <cellStyle name="20% - Énfasis5 2 2 2 2 9" xfId="4973"/>
    <cellStyle name="20% - Énfasis5 2 2 3" xfId="1499"/>
    <cellStyle name="20% - Énfasis5 2 2 3 10" xfId="5309"/>
    <cellStyle name="20% - Énfasis5 2 2 3 11" xfId="5701"/>
    <cellStyle name="20% - Énfasis5 2 2 3 12" xfId="6093"/>
    <cellStyle name="20% - Énfasis5 2 2 3 13" xfId="6485"/>
    <cellStyle name="20% - Énfasis5 2 2 3 2" xfId="2112"/>
    <cellStyle name="20% - Énfasis5 2 2 3 3" xfId="2540"/>
    <cellStyle name="20% - Énfasis5 2 2 3 4" xfId="2934"/>
    <cellStyle name="20% - Énfasis5 2 2 3 5" xfId="3326"/>
    <cellStyle name="20% - Énfasis5 2 2 3 6" xfId="3721"/>
    <cellStyle name="20% - Énfasis5 2 2 3 7" xfId="4117"/>
    <cellStyle name="20% - Énfasis5 2 2 3 8" xfId="4509"/>
    <cellStyle name="20% - Énfasis5 2 2 3 9" xfId="4901"/>
    <cellStyle name="20% - Énfasis5 2 3" xfId="651"/>
    <cellStyle name="20% - Énfasis5 2 3 2" xfId="1626"/>
    <cellStyle name="20% - Énfasis5 2 3 2 10" xfId="5356"/>
    <cellStyle name="20% - Énfasis5 2 3 2 11" xfId="5748"/>
    <cellStyle name="20% - Énfasis5 2 3 2 12" xfId="6140"/>
    <cellStyle name="20% - Énfasis5 2 3 2 13" xfId="6532"/>
    <cellStyle name="20% - Énfasis5 2 3 2 2" xfId="2159"/>
    <cellStyle name="20% - Énfasis5 2 3 2 3" xfId="2587"/>
    <cellStyle name="20% - Énfasis5 2 3 2 4" xfId="2981"/>
    <cellStyle name="20% - Énfasis5 2 3 2 5" xfId="3373"/>
    <cellStyle name="20% - Énfasis5 2 3 2 6" xfId="3768"/>
    <cellStyle name="20% - Énfasis5 2 3 2 7" xfId="4164"/>
    <cellStyle name="20% - Énfasis5 2 3 2 8" xfId="4556"/>
    <cellStyle name="20% - Énfasis5 2 3 2 9" xfId="4948"/>
    <cellStyle name="20% - Énfasis5 2 4" xfId="426"/>
    <cellStyle name="20% - Énfasis5 2 4 2" xfId="1616"/>
    <cellStyle name="20% - Énfasis5 2 4 2 10" xfId="5347"/>
    <cellStyle name="20% - Énfasis5 2 4 2 11" xfId="5739"/>
    <cellStyle name="20% - Énfasis5 2 4 2 12" xfId="6131"/>
    <cellStyle name="20% - Énfasis5 2 4 2 13" xfId="6523"/>
    <cellStyle name="20% - Énfasis5 2 4 2 2" xfId="2150"/>
    <cellStyle name="20% - Énfasis5 2 4 2 3" xfId="2578"/>
    <cellStyle name="20% - Énfasis5 2 4 2 4" xfId="2972"/>
    <cellStyle name="20% - Énfasis5 2 4 2 5" xfId="3364"/>
    <cellStyle name="20% - Énfasis5 2 4 2 6" xfId="3759"/>
    <cellStyle name="20% - Énfasis5 2 4 2 7" xfId="4155"/>
    <cellStyle name="20% - Énfasis5 2 4 2 8" xfId="4547"/>
    <cellStyle name="20% - Énfasis5 2 4 2 9" xfId="4939"/>
    <cellStyle name="20% - Énfasis5 2 5" xfId="384"/>
    <cellStyle name="20% - Énfasis5 2 5 10" xfId="5121"/>
    <cellStyle name="20% - Énfasis5 2 5 11" xfId="5513"/>
    <cellStyle name="20% - Énfasis5 2 5 12" xfId="5905"/>
    <cellStyle name="20% - Énfasis5 2 5 13" xfId="6297"/>
    <cellStyle name="20% - Énfasis5 2 5 2" xfId="1919"/>
    <cellStyle name="20% - Énfasis5 2 5 3" xfId="2321"/>
    <cellStyle name="20% - Énfasis5 2 5 4" xfId="2746"/>
    <cellStyle name="20% - Énfasis5 2 5 5" xfId="3138"/>
    <cellStyle name="20% - Énfasis5 2 5 6" xfId="3533"/>
    <cellStyle name="20% - Énfasis5 2 5 7" xfId="3929"/>
    <cellStyle name="20% - Énfasis5 2 5 8" xfId="4321"/>
    <cellStyle name="20% - Énfasis5 2 5 9" xfId="4713"/>
    <cellStyle name="20% - Énfasis5 2 6" xfId="1471"/>
    <cellStyle name="20% - Énfasis5 2 7" xfId="202"/>
    <cellStyle name="20% - Énfasis5 2 8" xfId="148"/>
    <cellStyle name="20% - Énfasis5 2 8 10" xfId="5072"/>
    <cellStyle name="20% - Énfasis5 2 8 11" xfId="5464"/>
    <cellStyle name="20% - Énfasis5 2 8 12" xfId="5856"/>
    <cellStyle name="20% - Énfasis5 2 8 13" xfId="6248"/>
    <cellStyle name="20% - Énfasis5 2 8 2" xfId="1869"/>
    <cellStyle name="20% - Énfasis5 2 8 3" xfId="2272"/>
    <cellStyle name="20% - Énfasis5 2 8 4" xfId="2697"/>
    <cellStyle name="20% - Énfasis5 2 8 5" xfId="3089"/>
    <cellStyle name="20% - Énfasis5 2 8 6" xfId="3484"/>
    <cellStyle name="20% - Énfasis5 2 8 7" xfId="3880"/>
    <cellStyle name="20% - Énfasis5 2 8 8" xfId="4272"/>
    <cellStyle name="20% - Énfasis5 2 8 9" xfId="4664"/>
    <cellStyle name="20% - Énfasis5 20" xfId="6205"/>
    <cellStyle name="20% - Énfasis5 3" xfId="168"/>
    <cellStyle name="20% - Énfasis5 3 10" xfId="3108"/>
    <cellStyle name="20% - Énfasis5 3 11" xfId="3503"/>
    <cellStyle name="20% - Énfasis5 3 12" xfId="3899"/>
    <cellStyle name="20% - Énfasis5 3 13" xfId="4291"/>
    <cellStyle name="20% - Énfasis5 3 14" xfId="4683"/>
    <cellStyle name="20% - Énfasis5 3 15" xfId="5091"/>
    <cellStyle name="20% - Énfasis5 3 16" xfId="5483"/>
    <cellStyle name="20% - Énfasis5 3 17" xfId="5875"/>
    <cellStyle name="20% - Énfasis5 3 18" xfId="6267"/>
    <cellStyle name="20% - Énfasis5 3 2" xfId="878"/>
    <cellStyle name="20% - Énfasis5 3 2 2" xfId="1577"/>
    <cellStyle name="20% - Énfasis5 3 2 3" xfId="1516"/>
    <cellStyle name="20% - Énfasis5 3 2 3 10" xfId="5325"/>
    <cellStyle name="20% - Énfasis5 3 2 3 11" xfId="5717"/>
    <cellStyle name="20% - Énfasis5 3 2 3 12" xfId="6109"/>
    <cellStyle name="20% - Énfasis5 3 2 3 13" xfId="6501"/>
    <cellStyle name="20% - Énfasis5 3 2 3 2" xfId="2128"/>
    <cellStyle name="20% - Énfasis5 3 2 3 3" xfId="2556"/>
    <cellStyle name="20% - Énfasis5 3 2 3 4" xfId="2950"/>
    <cellStyle name="20% - Énfasis5 3 2 3 5" xfId="3342"/>
    <cellStyle name="20% - Énfasis5 3 2 3 6" xfId="3737"/>
    <cellStyle name="20% - Énfasis5 3 2 3 7" xfId="4133"/>
    <cellStyle name="20% - Énfasis5 3 2 3 8" xfId="4525"/>
    <cellStyle name="20% - Énfasis5 3 2 3 9" xfId="4917"/>
    <cellStyle name="20% - Énfasis5 3 3" xfId="708"/>
    <cellStyle name="20% - Énfasis5 3 3 2" xfId="1617"/>
    <cellStyle name="20% - Énfasis5 3 3 2 10" xfId="5348"/>
    <cellStyle name="20% - Énfasis5 3 3 2 11" xfId="5740"/>
    <cellStyle name="20% - Énfasis5 3 3 2 12" xfId="6132"/>
    <cellStyle name="20% - Énfasis5 3 3 2 13" xfId="6524"/>
    <cellStyle name="20% - Énfasis5 3 3 2 2" xfId="2151"/>
    <cellStyle name="20% - Énfasis5 3 3 2 3" xfId="2579"/>
    <cellStyle name="20% - Énfasis5 3 3 2 4" xfId="2973"/>
    <cellStyle name="20% - Énfasis5 3 3 2 5" xfId="3365"/>
    <cellStyle name="20% - Énfasis5 3 3 2 6" xfId="3760"/>
    <cellStyle name="20% - Énfasis5 3 3 2 7" xfId="4156"/>
    <cellStyle name="20% - Énfasis5 3 3 2 8" xfId="4548"/>
    <cellStyle name="20% - Énfasis5 3 3 2 9" xfId="4940"/>
    <cellStyle name="20% - Énfasis5 3 4" xfId="1552"/>
    <cellStyle name="20% - Énfasis5 3 5" xfId="1437"/>
    <cellStyle name="20% - Énfasis5 3 5 10" xfId="5267"/>
    <cellStyle name="20% - Énfasis5 3 5 11" xfId="5659"/>
    <cellStyle name="20% - Énfasis5 3 5 12" xfId="6051"/>
    <cellStyle name="20% - Énfasis5 3 5 13" xfId="6443"/>
    <cellStyle name="20% - Énfasis5 3 5 2" xfId="2070"/>
    <cellStyle name="20% - Énfasis5 3 5 3" xfId="2498"/>
    <cellStyle name="20% - Énfasis5 3 5 4" xfId="2892"/>
    <cellStyle name="20% - Énfasis5 3 5 5" xfId="3284"/>
    <cellStyle name="20% - Énfasis5 3 5 6" xfId="3679"/>
    <cellStyle name="20% - Énfasis5 3 5 7" xfId="4075"/>
    <cellStyle name="20% - Énfasis5 3 5 8" xfId="4467"/>
    <cellStyle name="20% - Énfasis5 3 5 9" xfId="4859"/>
    <cellStyle name="20% - Énfasis5 3 6" xfId="203"/>
    <cellStyle name="20% - Énfasis5 3 7" xfId="1888"/>
    <cellStyle name="20% - Énfasis5 3 8" xfId="2291"/>
    <cellStyle name="20% - Énfasis5 3 9" xfId="2716"/>
    <cellStyle name="20% - Énfasis5 4" xfId="135"/>
    <cellStyle name="20% - Énfasis5 4 10" xfId="3472"/>
    <cellStyle name="20% - Énfasis5 4 11" xfId="3868"/>
    <cellStyle name="20% - Énfasis5 4 12" xfId="4260"/>
    <cellStyle name="20% - Énfasis5 4 13" xfId="4652"/>
    <cellStyle name="20% - Énfasis5 4 14" xfId="5060"/>
    <cellStyle name="20% - Énfasis5 4 15" xfId="5452"/>
    <cellStyle name="20% - Énfasis5 4 16" xfId="5844"/>
    <cellStyle name="20% - Énfasis5 4 17" xfId="6236"/>
    <cellStyle name="20% - Énfasis5 4 2" xfId="1487"/>
    <cellStyle name="20% - Énfasis5 4 2 10" xfId="5297"/>
    <cellStyle name="20% - Énfasis5 4 2 11" xfId="5689"/>
    <cellStyle name="20% - Énfasis5 4 2 12" xfId="6081"/>
    <cellStyle name="20% - Énfasis5 4 2 13" xfId="6473"/>
    <cellStyle name="20% - Énfasis5 4 2 2" xfId="2100"/>
    <cellStyle name="20% - Énfasis5 4 2 3" xfId="2528"/>
    <cellStyle name="20% - Énfasis5 4 2 4" xfId="2922"/>
    <cellStyle name="20% - Énfasis5 4 2 5" xfId="3314"/>
    <cellStyle name="20% - Énfasis5 4 2 6" xfId="3709"/>
    <cellStyle name="20% - Énfasis5 4 2 7" xfId="4105"/>
    <cellStyle name="20% - Énfasis5 4 2 8" xfId="4497"/>
    <cellStyle name="20% - Énfasis5 4 2 9" xfId="4889"/>
    <cellStyle name="20% - Énfasis5 4 3" xfId="1524"/>
    <cellStyle name="20% - Énfasis5 4 4" xfId="1423"/>
    <cellStyle name="20% - Énfasis5 4 4 10" xfId="5253"/>
    <cellStyle name="20% - Énfasis5 4 4 11" xfId="5645"/>
    <cellStyle name="20% - Énfasis5 4 4 12" xfId="6037"/>
    <cellStyle name="20% - Énfasis5 4 4 13" xfId="6429"/>
    <cellStyle name="20% - Énfasis5 4 4 2" xfId="2056"/>
    <cellStyle name="20% - Énfasis5 4 4 3" xfId="2484"/>
    <cellStyle name="20% - Énfasis5 4 4 4" xfId="2878"/>
    <cellStyle name="20% - Énfasis5 4 4 5" xfId="3270"/>
    <cellStyle name="20% - Énfasis5 4 4 6" xfId="3665"/>
    <cellStyle name="20% - Énfasis5 4 4 7" xfId="4061"/>
    <cellStyle name="20% - Énfasis5 4 4 8" xfId="4453"/>
    <cellStyle name="20% - Énfasis5 4 4 9" xfId="4845"/>
    <cellStyle name="20% - Énfasis5 4 5" xfId="204"/>
    <cellStyle name="20% - Énfasis5 4 6" xfId="1857"/>
    <cellStyle name="20% - Énfasis5 4 7" xfId="2260"/>
    <cellStyle name="20% - Énfasis5 4 8" xfId="2685"/>
    <cellStyle name="20% - Énfasis5 4 9" xfId="3077"/>
    <cellStyle name="20% - Énfasis5 5" xfId="115"/>
    <cellStyle name="20% - Énfasis5 5 10" xfId="3848"/>
    <cellStyle name="20% - Énfasis5 5 11" xfId="4240"/>
    <cellStyle name="20% - Énfasis5 5 12" xfId="4632"/>
    <cellStyle name="20% - Énfasis5 5 13" xfId="5040"/>
    <cellStyle name="20% - Énfasis5 5 14" xfId="5432"/>
    <cellStyle name="20% - Énfasis5 5 15" xfId="5824"/>
    <cellStyle name="20% - Énfasis5 5 16" xfId="6216"/>
    <cellStyle name="20% - Énfasis5 5 2" xfId="1526"/>
    <cellStyle name="20% - Énfasis5 5 3" xfId="1448"/>
    <cellStyle name="20% - Énfasis5 5 3 10" xfId="5278"/>
    <cellStyle name="20% - Énfasis5 5 3 11" xfId="5670"/>
    <cellStyle name="20% - Énfasis5 5 3 12" xfId="6062"/>
    <cellStyle name="20% - Énfasis5 5 3 13" xfId="6454"/>
    <cellStyle name="20% - Énfasis5 5 3 2" xfId="2081"/>
    <cellStyle name="20% - Énfasis5 5 3 3" xfId="2509"/>
    <cellStyle name="20% - Énfasis5 5 3 4" xfId="2903"/>
    <cellStyle name="20% - Énfasis5 5 3 5" xfId="3295"/>
    <cellStyle name="20% - Énfasis5 5 3 6" xfId="3690"/>
    <cellStyle name="20% - Énfasis5 5 3 7" xfId="4086"/>
    <cellStyle name="20% - Énfasis5 5 3 8" xfId="4478"/>
    <cellStyle name="20% - Énfasis5 5 3 9" xfId="4870"/>
    <cellStyle name="20% - Énfasis5 5 4" xfId="205"/>
    <cellStyle name="20% - Énfasis5 5 5" xfId="1837"/>
    <cellStyle name="20% - Énfasis5 5 6" xfId="2240"/>
    <cellStyle name="20% - Énfasis5 5 7" xfId="2665"/>
    <cellStyle name="20% - Énfasis5 5 8" xfId="3057"/>
    <cellStyle name="20% - Énfasis5 5 9" xfId="3452"/>
    <cellStyle name="20% - Énfasis5 6" xfId="628"/>
    <cellStyle name="20% - Énfasis5 6 10" xfId="5173"/>
    <cellStyle name="20% - Énfasis5 6 11" xfId="5565"/>
    <cellStyle name="20% - Énfasis5 6 12" xfId="5957"/>
    <cellStyle name="20% - Énfasis5 6 13" xfId="6349"/>
    <cellStyle name="20% - Énfasis5 6 2" xfId="1972"/>
    <cellStyle name="20% - Énfasis5 6 3" xfId="2395"/>
    <cellStyle name="20% - Énfasis5 6 4" xfId="2798"/>
    <cellStyle name="20% - Énfasis5 6 5" xfId="3190"/>
    <cellStyle name="20% - Énfasis5 6 6" xfId="3585"/>
    <cellStyle name="20% - Énfasis5 6 7" xfId="3981"/>
    <cellStyle name="20% - Énfasis5 6 8" xfId="4373"/>
    <cellStyle name="20% - Énfasis5 6 9" xfId="4765"/>
    <cellStyle name="20% - Énfasis5 7" xfId="374"/>
    <cellStyle name="20% - Énfasis5 7 10" xfId="5112"/>
    <cellStyle name="20% - Énfasis5 7 11" xfId="5504"/>
    <cellStyle name="20% - Énfasis5 7 12" xfId="5896"/>
    <cellStyle name="20% - Énfasis5 7 13" xfId="6288"/>
    <cellStyle name="20% - Énfasis5 7 2" xfId="1910"/>
    <cellStyle name="20% - Énfasis5 7 3" xfId="2312"/>
    <cellStyle name="20% - Énfasis5 7 4" xfId="2737"/>
    <cellStyle name="20% - Énfasis5 7 5" xfId="3129"/>
    <cellStyle name="20% - Énfasis5 7 6" xfId="3524"/>
    <cellStyle name="20% - Énfasis5 7 7" xfId="3920"/>
    <cellStyle name="20% - Énfasis5 7 8" xfId="4312"/>
    <cellStyle name="20% - Énfasis5 7 9" xfId="4704"/>
    <cellStyle name="20% - Énfasis5 8" xfId="1765"/>
    <cellStyle name="20% - Énfasis5 9" xfId="1826"/>
    <cellStyle name="20% - Énfasis6" xfId="92" builtinId="50" customBuiltin="1"/>
    <cellStyle name="20% - Énfasis6 10" xfId="1828"/>
    <cellStyle name="20% - Énfasis6 11" xfId="2231"/>
    <cellStyle name="20% - Énfasis6 12" xfId="2656"/>
    <cellStyle name="20% - Énfasis6 13" xfId="3048"/>
    <cellStyle name="20% - Énfasis6 14" xfId="3443"/>
    <cellStyle name="20% - Énfasis6 15" xfId="3839"/>
    <cellStyle name="20% - Énfasis6 16" xfId="4231"/>
    <cellStyle name="20% - Énfasis6 17" xfId="4623"/>
    <cellStyle name="20% - Énfasis6 18" xfId="5031"/>
    <cellStyle name="20% - Énfasis6 19" xfId="5423"/>
    <cellStyle name="20% - Énfasis6 2" xfId="6"/>
    <cellStyle name="20% - Énfasis6 2 2" xfId="207"/>
    <cellStyle name="20% - Énfasis6 2 2 2" xfId="208"/>
    <cellStyle name="20% - Énfasis6 2 2 2 2" xfId="1613"/>
    <cellStyle name="20% - Énfasis6 2 2 2 2 10" xfId="5344"/>
    <cellStyle name="20% - Énfasis6 2 2 2 2 11" xfId="5736"/>
    <cellStyle name="20% - Énfasis6 2 2 2 2 12" xfId="6128"/>
    <cellStyle name="20% - Énfasis6 2 2 2 2 13" xfId="6520"/>
    <cellStyle name="20% - Énfasis6 2 2 2 2 2" xfId="2147"/>
    <cellStyle name="20% - Énfasis6 2 2 2 2 3" xfId="2575"/>
    <cellStyle name="20% - Énfasis6 2 2 2 2 4" xfId="2969"/>
    <cellStyle name="20% - Énfasis6 2 2 2 2 5" xfId="3361"/>
    <cellStyle name="20% - Énfasis6 2 2 2 2 6" xfId="3756"/>
    <cellStyle name="20% - Énfasis6 2 2 2 2 7" xfId="4152"/>
    <cellStyle name="20% - Énfasis6 2 2 2 2 8" xfId="4544"/>
    <cellStyle name="20% - Énfasis6 2 2 2 2 9" xfId="4936"/>
    <cellStyle name="20% - Énfasis6 2 2 3" xfId="1063"/>
    <cellStyle name="20% - Énfasis6 2 2 3 2" xfId="1647"/>
    <cellStyle name="20% - Énfasis6 2 2 3 2 10" xfId="5371"/>
    <cellStyle name="20% - Énfasis6 2 2 3 2 11" xfId="5763"/>
    <cellStyle name="20% - Énfasis6 2 2 3 2 12" xfId="6155"/>
    <cellStyle name="20% - Énfasis6 2 2 3 2 13" xfId="6547"/>
    <cellStyle name="20% - Énfasis6 2 2 3 2 2" xfId="2174"/>
    <cellStyle name="20% - Énfasis6 2 2 3 2 3" xfId="2602"/>
    <cellStyle name="20% - Énfasis6 2 2 3 2 4" xfId="2996"/>
    <cellStyle name="20% - Énfasis6 2 2 3 2 5" xfId="3388"/>
    <cellStyle name="20% - Énfasis6 2 2 3 2 6" xfId="3783"/>
    <cellStyle name="20% - Énfasis6 2 2 3 2 7" xfId="4179"/>
    <cellStyle name="20% - Énfasis6 2 2 3 2 8" xfId="4571"/>
    <cellStyle name="20% - Énfasis6 2 2 3 2 9" xfId="4963"/>
    <cellStyle name="20% - Énfasis6 2 2 4" xfId="1273"/>
    <cellStyle name="20% - Énfasis6 2 2 5" xfId="880"/>
    <cellStyle name="20% - Énfasis6 2 2 6" xfId="1468"/>
    <cellStyle name="20% - Énfasis6 2 2 7" xfId="1500"/>
    <cellStyle name="20% - Énfasis6 2 2 7 10" xfId="5310"/>
    <cellStyle name="20% - Énfasis6 2 2 7 11" xfId="5702"/>
    <cellStyle name="20% - Énfasis6 2 2 7 12" xfId="6094"/>
    <cellStyle name="20% - Énfasis6 2 2 7 13" xfId="6486"/>
    <cellStyle name="20% - Énfasis6 2 2 7 2" xfId="2113"/>
    <cellStyle name="20% - Énfasis6 2 2 7 3" xfId="2541"/>
    <cellStyle name="20% - Énfasis6 2 2 7 4" xfId="2935"/>
    <cellStyle name="20% - Énfasis6 2 2 7 5" xfId="3327"/>
    <cellStyle name="20% - Énfasis6 2 2 7 6" xfId="3722"/>
    <cellStyle name="20% - Énfasis6 2 2 7 7" xfId="4118"/>
    <cellStyle name="20% - Énfasis6 2 2 7 8" xfId="4510"/>
    <cellStyle name="20% - Énfasis6 2 2 7 9" xfId="4902"/>
    <cellStyle name="20% - Énfasis6 2 3" xfId="652"/>
    <cellStyle name="20% - Énfasis6 2 3 2" xfId="1358"/>
    <cellStyle name="20% - Énfasis6 2 3 3" xfId="1248"/>
    <cellStyle name="20% - Énfasis6 2 3 4" xfId="1190"/>
    <cellStyle name="20% - Énfasis6 2 3 5" xfId="1624"/>
    <cellStyle name="20% - Énfasis6 2 3 5 10" xfId="5354"/>
    <cellStyle name="20% - Énfasis6 2 3 5 11" xfId="5746"/>
    <cellStyle name="20% - Énfasis6 2 3 5 12" xfId="6138"/>
    <cellStyle name="20% - Énfasis6 2 3 5 13" xfId="6530"/>
    <cellStyle name="20% - Énfasis6 2 3 5 2" xfId="2157"/>
    <cellStyle name="20% - Énfasis6 2 3 5 3" xfId="2585"/>
    <cellStyle name="20% - Énfasis6 2 3 5 4" xfId="2979"/>
    <cellStyle name="20% - Énfasis6 2 3 5 5" xfId="3371"/>
    <cellStyle name="20% - Énfasis6 2 3 5 6" xfId="3766"/>
    <cellStyle name="20% - Énfasis6 2 3 5 7" xfId="4162"/>
    <cellStyle name="20% - Énfasis6 2 3 5 8" xfId="4554"/>
    <cellStyle name="20% - Énfasis6 2 3 5 9" xfId="4946"/>
    <cellStyle name="20% - Énfasis6 2 4" xfId="1062"/>
    <cellStyle name="20% - Énfasis6 2 4 2" xfId="1629"/>
    <cellStyle name="20% - Énfasis6 2 4 2 10" xfId="5359"/>
    <cellStyle name="20% - Énfasis6 2 4 2 11" xfId="5751"/>
    <cellStyle name="20% - Énfasis6 2 4 2 12" xfId="6143"/>
    <cellStyle name="20% - Énfasis6 2 4 2 13" xfId="6535"/>
    <cellStyle name="20% - Énfasis6 2 4 2 2" xfId="2162"/>
    <cellStyle name="20% - Énfasis6 2 4 2 3" xfId="2590"/>
    <cellStyle name="20% - Énfasis6 2 4 2 4" xfId="2984"/>
    <cellStyle name="20% - Énfasis6 2 4 2 5" xfId="3376"/>
    <cellStyle name="20% - Énfasis6 2 4 2 6" xfId="3771"/>
    <cellStyle name="20% - Énfasis6 2 4 2 7" xfId="4167"/>
    <cellStyle name="20% - Énfasis6 2 4 2 8" xfId="4559"/>
    <cellStyle name="20% - Énfasis6 2 4 2 9" xfId="4951"/>
    <cellStyle name="20% - Énfasis6 2 5" xfId="427"/>
    <cellStyle name="20% - Énfasis6 2 6" xfId="385"/>
    <cellStyle name="20% - Énfasis6 2 6 10" xfId="5122"/>
    <cellStyle name="20% - Énfasis6 2 6 11" xfId="5514"/>
    <cellStyle name="20% - Énfasis6 2 6 12" xfId="5906"/>
    <cellStyle name="20% - Énfasis6 2 6 13" xfId="6298"/>
    <cellStyle name="20% - Énfasis6 2 6 2" xfId="1920"/>
    <cellStyle name="20% - Énfasis6 2 6 3" xfId="2322"/>
    <cellStyle name="20% - Énfasis6 2 6 4" xfId="2747"/>
    <cellStyle name="20% - Énfasis6 2 6 5" xfId="3139"/>
    <cellStyle name="20% - Énfasis6 2 6 6" xfId="3534"/>
    <cellStyle name="20% - Énfasis6 2 6 7" xfId="3930"/>
    <cellStyle name="20% - Énfasis6 2 6 8" xfId="4322"/>
    <cellStyle name="20% - Énfasis6 2 6 9" xfId="4714"/>
    <cellStyle name="20% - Énfasis6 2 7" xfId="1467"/>
    <cellStyle name="20% - Énfasis6 2 8" xfId="206"/>
    <cellStyle name="20% - Énfasis6 2 9" xfId="149"/>
    <cellStyle name="20% - Énfasis6 2 9 10" xfId="5073"/>
    <cellStyle name="20% - Énfasis6 2 9 11" xfId="5465"/>
    <cellStyle name="20% - Énfasis6 2 9 12" xfId="5857"/>
    <cellStyle name="20% - Énfasis6 2 9 13" xfId="6249"/>
    <cellStyle name="20% - Énfasis6 2 9 2" xfId="1870"/>
    <cellStyle name="20% - Énfasis6 2 9 3" xfId="2273"/>
    <cellStyle name="20% - Énfasis6 2 9 4" xfId="2698"/>
    <cellStyle name="20% - Énfasis6 2 9 5" xfId="3090"/>
    <cellStyle name="20% - Énfasis6 2 9 6" xfId="3485"/>
    <cellStyle name="20% - Énfasis6 2 9 7" xfId="3881"/>
    <cellStyle name="20% - Énfasis6 2 9 8" xfId="4273"/>
    <cellStyle name="20% - Énfasis6 2 9 9" xfId="4665"/>
    <cellStyle name="20% - Énfasis6 20" xfId="5815"/>
    <cellStyle name="20% - Énfasis6 21" xfId="6207"/>
    <cellStyle name="20% - Énfasis6 3" xfId="167"/>
    <cellStyle name="20% - Énfasis6 3 10" xfId="2290"/>
    <cellStyle name="20% - Énfasis6 3 11" xfId="2715"/>
    <cellStyle name="20% - Énfasis6 3 12" xfId="3107"/>
    <cellStyle name="20% - Énfasis6 3 13" xfId="3502"/>
    <cellStyle name="20% - Énfasis6 3 14" xfId="3898"/>
    <cellStyle name="20% - Énfasis6 3 15" xfId="4290"/>
    <cellStyle name="20% - Énfasis6 3 16" xfId="4682"/>
    <cellStyle name="20% - Énfasis6 3 17" xfId="5090"/>
    <cellStyle name="20% - Énfasis6 3 18" xfId="5482"/>
    <cellStyle name="20% - Énfasis6 3 19" xfId="5874"/>
    <cellStyle name="20% - Énfasis6 3 2" xfId="881"/>
    <cellStyle name="20% - Énfasis6 3 2 2" xfId="1359"/>
    <cellStyle name="20% - Énfasis6 3 2 3" xfId="1274"/>
    <cellStyle name="20% - Énfasis6 3 2 4" xfId="1191"/>
    <cellStyle name="20% - Énfasis6 3 2 5" xfId="1578"/>
    <cellStyle name="20% - Énfasis6 3 2 6" xfId="1515"/>
    <cellStyle name="20% - Énfasis6 3 2 6 10" xfId="5324"/>
    <cellStyle name="20% - Énfasis6 3 2 6 11" xfId="5716"/>
    <cellStyle name="20% - Énfasis6 3 2 6 12" xfId="6108"/>
    <cellStyle name="20% - Énfasis6 3 2 6 13" xfId="6500"/>
    <cellStyle name="20% - Énfasis6 3 2 6 2" xfId="2127"/>
    <cellStyle name="20% - Énfasis6 3 2 6 3" xfId="2555"/>
    <cellStyle name="20% - Énfasis6 3 2 6 4" xfId="2949"/>
    <cellStyle name="20% - Énfasis6 3 2 6 5" xfId="3341"/>
    <cellStyle name="20% - Énfasis6 3 2 6 6" xfId="3736"/>
    <cellStyle name="20% - Énfasis6 3 2 6 7" xfId="4132"/>
    <cellStyle name="20% - Énfasis6 3 2 6 8" xfId="4524"/>
    <cellStyle name="20% - Énfasis6 3 2 6 9" xfId="4916"/>
    <cellStyle name="20% - Énfasis6 3 20" xfId="6266"/>
    <cellStyle name="20% - Énfasis6 3 3" xfId="709"/>
    <cellStyle name="20% - Énfasis6 3 3 2" xfId="1637"/>
    <cellStyle name="20% - Énfasis6 3 3 2 10" xfId="5366"/>
    <cellStyle name="20% - Énfasis6 3 3 2 11" xfId="5758"/>
    <cellStyle name="20% - Énfasis6 3 3 2 12" xfId="6150"/>
    <cellStyle name="20% - Énfasis6 3 3 2 13" xfId="6542"/>
    <cellStyle name="20% - Énfasis6 3 3 2 2" xfId="2169"/>
    <cellStyle name="20% - Énfasis6 3 3 2 3" xfId="2597"/>
    <cellStyle name="20% - Énfasis6 3 3 2 4" xfId="2991"/>
    <cellStyle name="20% - Énfasis6 3 3 2 5" xfId="3383"/>
    <cellStyle name="20% - Énfasis6 3 3 2 6" xfId="3778"/>
    <cellStyle name="20% - Énfasis6 3 3 2 7" xfId="4174"/>
    <cellStyle name="20% - Énfasis6 3 3 2 8" xfId="4566"/>
    <cellStyle name="20% - Énfasis6 3 3 2 9" xfId="4958"/>
    <cellStyle name="20% - Énfasis6 3 4" xfId="1064"/>
    <cellStyle name="20% - Énfasis6 3 5" xfId="397"/>
    <cellStyle name="20% - Énfasis6 3 6" xfId="1545"/>
    <cellStyle name="20% - Énfasis6 3 7" xfId="1436"/>
    <cellStyle name="20% - Énfasis6 3 7 10" xfId="5266"/>
    <cellStyle name="20% - Énfasis6 3 7 11" xfId="5658"/>
    <cellStyle name="20% - Énfasis6 3 7 12" xfId="6050"/>
    <cellStyle name="20% - Énfasis6 3 7 13" xfId="6442"/>
    <cellStyle name="20% - Énfasis6 3 7 2" xfId="2069"/>
    <cellStyle name="20% - Énfasis6 3 7 3" xfId="2497"/>
    <cellStyle name="20% - Énfasis6 3 7 4" xfId="2891"/>
    <cellStyle name="20% - Énfasis6 3 7 5" xfId="3283"/>
    <cellStyle name="20% - Énfasis6 3 7 6" xfId="3678"/>
    <cellStyle name="20% - Énfasis6 3 7 7" xfId="4074"/>
    <cellStyle name="20% - Énfasis6 3 7 8" xfId="4466"/>
    <cellStyle name="20% - Énfasis6 3 7 9" xfId="4858"/>
    <cellStyle name="20% - Énfasis6 3 8" xfId="209"/>
    <cellStyle name="20% - Énfasis6 3 9" xfId="1887"/>
    <cellStyle name="20% - Énfasis6 4" xfId="137"/>
    <cellStyle name="20% - Énfasis6 4 10" xfId="2687"/>
    <cellStyle name="20% - Énfasis6 4 11" xfId="3079"/>
    <cellStyle name="20% - Énfasis6 4 12" xfId="3474"/>
    <cellStyle name="20% - Énfasis6 4 13" xfId="3870"/>
    <cellStyle name="20% - Énfasis6 4 14" xfId="4262"/>
    <cellStyle name="20% - Énfasis6 4 15" xfId="4654"/>
    <cellStyle name="20% - Énfasis6 4 16" xfId="5062"/>
    <cellStyle name="20% - Énfasis6 4 17" xfId="5454"/>
    <cellStyle name="20% - Énfasis6 4 18" xfId="5846"/>
    <cellStyle name="20% - Énfasis6 4 19" xfId="6238"/>
    <cellStyle name="20% - Énfasis6 4 2" xfId="1065"/>
    <cellStyle name="20% - Énfasis6 4 2 2" xfId="1599"/>
    <cellStyle name="20% - Énfasis6 4 2 3" xfId="1489"/>
    <cellStyle name="20% - Énfasis6 4 2 3 10" xfId="5299"/>
    <cellStyle name="20% - Énfasis6 4 2 3 11" xfId="5691"/>
    <cellStyle name="20% - Énfasis6 4 2 3 12" xfId="6083"/>
    <cellStyle name="20% - Énfasis6 4 2 3 13" xfId="6475"/>
    <cellStyle name="20% - Énfasis6 4 2 3 2" xfId="2102"/>
    <cellStyle name="20% - Énfasis6 4 2 3 3" xfId="2530"/>
    <cellStyle name="20% - Énfasis6 4 2 3 4" xfId="2924"/>
    <cellStyle name="20% - Énfasis6 4 2 3 5" xfId="3316"/>
    <cellStyle name="20% - Énfasis6 4 2 3 6" xfId="3711"/>
    <cellStyle name="20% - Énfasis6 4 2 3 7" xfId="4107"/>
    <cellStyle name="20% - Énfasis6 4 2 3 8" xfId="4499"/>
    <cellStyle name="20% - Énfasis6 4 2 3 9" xfId="4891"/>
    <cellStyle name="20% - Énfasis6 4 3" xfId="1272"/>
    <cellStyle name="20% - Énfasis6 4 4" xfId="879"/>
    <cellStyle name="20% - Énfasis6 4 5" xfId="1547"/>
    <cellStyle name="20% - Énfasis6 4 6" xfId="1425"/>
    <cellStyle name="20% - Énfasis6 4 6 10" xfId="5255"/>
    <cellStyle name="20% - Énfasis6 4 6 11" xfId="5647"/>
    <cellStyle name="20% - Énfasis6 4 6 12" xfId="6039"/>
    <cellStyle name="20% - Énfasis6 4 6 13" xfId="6431"/>
    <cellStyle name="20% - Énfasis6 4 6 2" xfId="2058"/>
    <cellStyle name="20% - Énfasis6 4 6 3" xfId="2486"/>
    <cellStyle name="20% - Énfasis6 4 6 4" xfId="2880"/>
    <cellStyle name="20% - Énfasis6 4 6 5" xfId="3272"/>
    <cellStyle name="20% - Énfasis6 4 6 6" xfId="3667"/>
    <cellStyle name="20% - Énfasis6 4 6 7" xfId="4063"/>
    <cellStyle name="20% - Énfasis6 4 6 8" xfId="4455"/>
    <cellStyle name="20% - Énfasis6 4 6 9" xfId="4847"/>
    <cellStyle name="20% - Énfasis6 4 7" xfId="210"/>
    <cellStyle name="20% - Énfasis6 4 8" xfId="1859"/>
    <cellStyle name="20% - Énfasis6 4 9" xfId="2262"/>
    <cellStyle name="20% - Énfasis6 5" xfId="116"/>
    <cellStyle name="20% - Énfasis6 5 10" xfId="3849"/>
    <cellStyle name="20% - Énfasis6 5 11" xfId="4241"/>
    <cellStyle name="20% - Énfasis6 5 12" xfId="4633"/>
    <cellStyle name="20% - Énfasis6 5 13" xfId="5041"/>
    <cellStyle name="20% - Énfasis6 5 14" xfId="5433"/>
    <cellStyle name="20% - Énfasis6 5 15" xfId="5825"/>
    <cellStyle name="20% - Énfasis6 5 16" xfId="6217"/>
    <cellStyle name="20% - Énfasis6 5 2" xfId="1466"/>
    <cellStyle name="20% - Énfasis6 5 3" xfId="1449"/>
    <cellStyle name="20% - Énfasis6 5 3 10" xfId="5279"/>
    <cellStyle name="20% - Énfasis6 5 3 11" xfId="5671"/>
    <cellStyle name="20% - Énfasis6 5 3 12" xfId="6063"/>
    <cellStyle name="20% - Énfasis6 5 3 13" xfId="6455"/>
    <cellStyle name="20% - Énfasis6 5 3 2" xfId="2082"/>
    <cellStyle name="20% - Énfasis6 5 3 3" xfId="2510"/>
    <cellStyle name="20% - Énfasis6 5 3 4" xfId="2904"/>
    <cellStyle name="20% - Énfasis6 5 3 5" xfId="3296"/>
    <cellStyle name="20% - Énfasis6 5 3 6" xfId="3691"/>
    <cellStyle name="20% - Énfasis6 5 3 7" xfId="4087"/>
    <cellStyle name="20% - Énfasis6 5 3 8" xfId="4479"/>
    <cellStyle name="20% - Énfasis6 5 3 9" xfId="4871"/>
    <cellStyle name="20% - Énfasis6 5 4" xfId="211"/>
    <cellStyle name="20% - Énfasis6 5 5" xfId="1838"/>
    <cellStyle name="20% - Énfasis6 5 6" xfId="2241"/>
    <cellStyle name="20% - Énfasis6 5 7" xfId="2666"/>
    <cellStyle name="20% - Énfasis6 5 8" xfId="3058"/>
    <cellStyle name="20% - Énfasis6 5 9" xfId="3453"/>
    <cellStyle name="20% - Énfasis6 6" xfId="1152"/>
    <cellStyle name="20% - Énfasis6 7" xfId="630"/>
    <cellStyle name="20% - Énfasis6 7 10" xfId="5175"/>
    <cellStyle name="20% - Énfasis6 7 11" xfId="5567"/>
    <cellStyle name="20% - Énfasis6 7 12" xfId="5959"/>
    <cellStyle name="20% - Énfasis6 7 13" xfId="6351"/>
    <cellStyle name="20% - Énfasis6 7 2" xfId="1974"/>
    <cellStyle name="20% - Énfasis6 7 3" xfId="2397"/>
    <cellStyle name="20% - Énfasis6 7 4" xfId="2800"/>
    <cellStyle name="20% - Énfasis6 7 5" xfId="3192"/>
    <cellStyle name="20% - Énfasis6 7 6" xfId="3587"/>
    <cellStyle name="20% - Énfasis6 7 7" xfId="3983"/>
    <cellStyle name="20% - Énfasis6 7 8" xfId="4375"/>
    <cellStyle name="20% - Énfasis6 7 9" xfId="4767"/>
    <cellStyle name="20% - Énfasis6 8" xfId="376"/>
    <cellStyle name="20% - Énfasis6 8 10" xfId="5114"/>
    <cellStyle name="20% - Énfasis6 8 11" xfId="5506"/>
    <cellStyle name="20% - Énfasis6 8 12" xfId="5898"/>
    <cellStyle name="20% - Énfasis6 8 13" xfId="6290"/>
    <cellStyle name="20% - Énfasis6 8 2" xfId="1912"/>
    <cellStyle name="20% - Énfasis6 8 3" xfId="2314"/>
    <cellStyle name="20% - Énfasis6 8 4" xfId="2739"/>
    <cellStyle name="20% - Énfasis6 8 5" xfId="3131"/>
    <cellStyle name="20% - Énfasis6 8 6" xfId="3526"/>
    <cellStyle name="20% - Énfasis6 8 7" xfId="3922"/>
    <cellStyle name="20% - Énfasis6 8 8" xfId="4314"/>
    <cellStyle name="20% - Énfasis6 8 9" xfId="4706"/>
    <cellStyle name="20% - Énfasis6 9" xfId="1766"/>
    <cellStyle name="40% - Énfasis1" xfId="73" builtinId="31" customBuiltin="1"/>
    <cellStyle name="40% - Énfasis1 10" xfId="1819"/>
    <cellStyle name="40% - Énfasis1 11" xfId="2222"/>
    <cellStyle name="40% - Énfasis1 12" xfId="2647"/>
    <cellStyle name="40% - Énfasis1 13" xfId="3039"/>
    <cellStyle name="40% - Énfasis1 14" xfId="3434"/>
    <cellStyle name="40% - Énfasis1 15" xfId="3830"/>
    <cellStyle name="40% - Énfasis1 16" xfId="4222"/>
    <cellStyle name="40% - Énfasis1 17" xfId="4614"/>
    <cellStyle name="40% - Énfasis1 18" xfId="5022"/>
    <cellStyle name="40% - Énfasis1 19" xfId="5414"/>
    <cellStyle name="40% - Énfasis1 2" xfId="7"/>
    <cellStyle name="40% - Énfasis1 2 2" xfId="883"/>
    <cellStyle name="40% - Énfasis1 2 2 2" xfId="1360"/>
    <cellStyle name="40% - Énfasis1 2 2 2 2" xfId="1666"/>
    <cellStyle name="40% - Énfasis1 2 2 2 2 10" xfId="5386"/>
    <cellStyle name="40% - Énfasis1 2 2 2 2 11" xfId="5778"/>
    <cellStyle name="40% - Énfasis1 2 2 2 2 12" xfId="6170"/>
    <cellStyle name="40% - Énfasis1 2 2 2 2 13" xfId="6562"/>
    <cellStyle name="40% - Énfasis1 2 2 2 2 2" xfId="2189"/>
    <cellStyle name="40% - Énfasis1 2 2 2 2 3" xfId="2618"/>
    <cellStyle name="40% - Énfasis1 2 2 2 2 4" xfId="3011"/>
    <cellStyle name="40% - Énfasis1 2 2 2 2 5" xfId="3403"/>
    <cellStyle name="40% - Énfasis1 2 2 2 2 6" xfId="3798"/>
    <cellStyle name="40% - Énfasis1 2 2 2 2 7" xfId="4194"/>
    <cellStyle name="40% - Énfasis1 2 2 2 2 8" xfId="4586"/>
    <cellStyle name="40% - Énfasis1 2 2 2 2 9" xfId="4978"/>
    <cellStyle name="40% - Énfasis1 2 2 3" xfId="1276"/>
    <cellStyle name="40% - Énfasis1 2 2 3 2" xfId="1657"/>
    <cellStyle name="40% - Énfasis1 2 2 3 2 10" xfId="5377"/>
    <cellStyle name="40% - Énfasis1 2 2 3 2 11" xfId="5769"/>
    <cellStyle name="40% - Énfasis1 2 2 3 2 12" xfId="6161"/>
    <cellStyle name="40% - Énfasis1 2 2 3 2 13" xfId="6553"/>
    <cellStyle name="40% - Énfasis1 2 2 3 2 2" xfId="2180"/>
    <cellStyle name="40% - Énfasis1 2 2 3 2 3" xfId="2609"/>
    <cellStyle name="40% - Énfasis1 2 2 3 2 4" xfId="3002"/>
    <cellStyle name="40% - Énfasis1 2 2 3 2 5" xfId="3394"/>
    <cellStyle name="40% - Énfasis1 2 2 3 2 6" xfId="3789"/>
    <cellStyle name="40% - Énfasis1 2 2 3 2 7" xfId="4185"/>
    <cellStyle name="40% - Énfasis1 2 2 3 2 8" xfId="4577"/>
    <cellStyle name="40% - Énfasis1 2 2 3 2 9" xfId="4969"/>
    <cellStyle name="40% - Énfasis1 2 2 4" xfId="1192"/>
    <cellStyle name="40% - Énfasis1 2 2 5" xfId="1579"/>
    <cellStyle name="40% - Énfasis1 2 2 6" xfId="1501"/>
    <cellStyle name="40% - Énfasis1 2 2 6 10" xfId="5311"/>
    <cellStyle name="40% - Énfasis1 2 2 6 11" xfId="5703"/>
    <cellStyle name="40% - Énfasis1 2 2 6 12" xfId="6095"/>
    <cellStyle name="40% - Énfasis1 2 2 6 13" xfId="6487"/>
    <cellStyle name="40% - Énfasis1 2 2 6 2" xfId="2114"/>
    <cellStyle name="40% - Énfasis1 2 2 6 3" xfId="2542"/>
    <cellStyle name="40% - Énfasis1 2 2 6 4" xfId="2936"/>
    <cellStyle name="40% - Énfasis1 2 2 6 5" xfId="3328"/>
    <cellStyle name="40% - Énfasis1 2 2 6 6" xfId="3723"/>
    <cellStyle name="40% - Énfasis1 2 2 6 7" xfId="4119"/>
    <cellStyle name="40% - Énfasis1 2 2 6 8" xfId="4511"/>
    <cellStyle name="40% - Énfasis1 2 2 6 9" xfId="4903"/>
    <cellStyle name="40% - Énfasis1 2 3" xfId="653"/>
    <cellStyle name="40% - Énfasis1 2 3 2" xfId="1628"/>
    <cellStyle name="40% - Énfasis1 2 3 2 10" xfId="5358"/>
    <cellStyle name="40% - Énfasis1 2 3 2 11" xfId="5750"/>
    <cellStyle name="40% - Énfasis1 2 3 2 12" xfId="6142"/>
    <cellStyle name="40% - Énfasis1 2 3 2 13" xfId="6534"/>
    <cellStyle name="40% - Énfasis1 2 3 2 2" xfId="2161"/>
    <cellStyle name="40% - Énfasis1 2 3 2 3" xfId="2589"/>
    <cellStyle name="40% - Énfasis1 2 3 2 4" xfId="2983"/>
    <cellStyle name="40% - Énfasis1 2 3 2 5" xfId="3375"/>
    <cellStyle name="40% - Énfasis1 2 3 2 6" xfId="3770"/>
    <cellStyle name="40% - Énfasis1 2 3 2 7" xfId="4166"/>
    <cellStyle name="40% - Énfasis1 2 3 2 8" xfId="4558"/>
    <cellStyle name="40% - Énfasis1 2 3 2 9" xfId="4950"/>
    <cellStyle name="40% - Énfasis1 2 4" xfId="1066"/>
    <cellStyle name="40% - Énfasis1 2 4 2" xfId="1693"/>
    <cellStyle name="40% - Énfasis1 2 4 2 10" xfId="5408"/>
    <cellStyle name="40% - Énfasis1 2 4 2 11" xfId="5800"/>
    <cellStyle name="40% - Énfasis1 2 4 2 12" xfId="6192"/>
    <cellStyle name="40% - Énfasis1 2 4 2 13" xfId="6584"/>
    <cellStyle name="40% - Énfasis1 2 4 2 2" xfId="2211"/>
    <cellStyle name="40% - Énfasis1 2 4 2 3" xfId="2641"/>
    <cellStyle name="40% - Énfasis1 2 4 2 4" xfId="3033"/>
    <cellStyle name="40% - Énfasis1 2 4 2 5" xfId="3425"/>
    <cellStyle name="40% - Énfasis1 2 4 2 6" xfId="3820"/>
    <cellStyle name="40% - Énfasis1 2 4 2 7" xfId="4216"/>
    <cellStyle name="40% - Énfasis1 2 4 2 8" xfId="4608"/>
    <cellStyle name="40% - Énfasis1 2 4 2 9" xfId="5000"/>
    <cellStyle name="40% - Énfasis1 2 5" xfId="428"/>
    <cellStyle name="40% - Énfasis1 2 6" xfId="386"/>
    <cellStyle name="40% - Énfasis1 2 6 10" xfId="5123"/>
    <cellStyle name="40% - Énfasis1 2 6 11" xfId="5515"/>
    <cellStyle name="40% - Énfasis1 2 6 12" xfId="5907"/>
    <cellStyle name="40% - Énfasis1 2 6 13" xfId="6299"/>
    <cellStyle name="40% - Énfasis1 2 6 2" xfId="1921"/>
    <cellStyle name="40% - Énfasis1 2 6 3" xfId="2323"/>
    <cellStyle name="40% - Énfasis1 2 6 4" xfId="2748"/>
    <cellStyle name="40% - Énfasis1 2 6 5" xfId="3140"/>
    <cellStyle name="40% - Énfasis1 2 6 6" xfId="3535"/>
    <cellStyle name="40% - Énfasis1 2 6 7" xfId="3931"/>
    <cellStyle name="40% - Énfasis1 2 6 8" xfId="4323"/>
    <cellStyle name="40% - Énfasis1 2 6 9" xfId="4715"/>
    <cellStyle name="40% - Énfasis1 2 7" xfId="1528"/>
    <cellStyle name="40% - Énfasis1 2 8" xfId="212"/>
    <cellStyle name="40% - Énfasis1 2 9" xfId="150"/>
    <cellStyle name="40% - Énfasis1 2 9 10" xfId="5074"/>
    <cellStyle name="40% - Énfasis1 2 9 11" xfId="5466"/>
    <cellStyle name="40% - Énfasis1 2 9 12" xfId="5858"/>
    <cellStyle name="40% - Énfasis1 2 9 13" xfId="6250"/>
    <cellStyle name="40% - Énfasis1 2 9 2" xfId="1871"/>
    <cellStyle name="40% - Énfasis1 2 9 3" xfId="2274"/>
    <cellStyle name="40% - Énfasis1 2 9 4" xfId="2699"/>
    <cellStyle name="40% - Énfasis1 2 9 5" xfId="3091"/>
    <cellStyle name="40% - Énfasis1 2 9 6" xfId="3486"/>
    <cellStyle name="40% - Énfasis1 2 9 7" xfId="3882"/>
    <cellStyle name="40% - Énfasis1 2 9 8" xfId="4274"/>
    <cellStyle name="40% - Énfasis1 2 9 9" xfId="4666"/>
    <cellStyle name="40% - Énfasis1 20" xfId="5806"/>
    <cellStyle name="40% - Énfasis1 21" xfId="6198"/>
    <cellStyle name="40% - Énfasis1 3" xfId="160"/>
    <cellStyle name="40% - Énfasis1 3 10" xfId="2284"/>
    <cellStyle name="40% - Énfasis1 3 11" xfId="2709"/>
    <cellStyle name="40% - Énfasis1 3 12" xfId="3101"/>
    <cellStyle name="40% - Énfasis1 3 13" xfId="3496"/>
    <cellStyle name="40% - Énfasis1 3 14" xfId="3892"/>
    <cellStyle name="40% - Énfasis1 3 15" xfId="4284"/>
    <cellStyle name="40% - Énfasis1 3 16" xfId="4676"/>
    <cellStyle name="40% - Énfasis1 3 17" xfId="5084"/>
    <cellStyle name="40% - Énfasis1 3 18" xfId="5476"/>
    <cellStyle name="40% - Énfasis1 3 19" xfId="5868"/>
    <cellStyle name="40% - Énfasis1 3 2" xfId="884"/>
    <cellStyle name="40% - Énfasis1 3 2 2" xfId="1361"/>
    <cellStyle name="40% - Énfasis1 3 2 3" xfId="1277"/>
    <cellStyle name="40% - Énfasis1 3 2 4" xfId="1193"/>
    <cellStyle name="40% - Énfasis1 3 2 5" xfId="1580"/>
    <cellStyle name="40% - Énfasis1 3 2 6" xfId="1510"/>
    <cellStyle name="40% - Énfasis1 3 2 6 10" xfId="5320"/>
    <cellStyle name="40% - Énfasis1 3 2 6 11" xfId="5712"/>
    <cellStyle name="40% - Énfasis1 3 2 6 12" xfId="6104"/>
    <cellStyle name="40% - Énfasis1 3 2 6 13" xfId="6496"/>
    <cellStyle name="40% - Énfasis1 3 2 6 2" xfId="2123"/>
    <cellStyle name="40% - Énfasis1 3 2 6 3" xfId="2551"/>
    <cellStyle name="40% - Énfasis1 3 2 6 4" xfId="2945"/>
    <cellStyle name="40% - Énfasis1 3 2 6 5" xfId="3337"/>
    <cellStyle name="40% - Énfasis1 3 2 6 6" xfId="3732"/>
    <cellStyle name="40% - Énfasis1 3 2 6 7" xfId="4128"/>
    <cellStyle name="40% - Énfasis1 3 2 6 8" xfId="4520"/>
    <cellStyle name="40% - Énfasis1 3 2 6 9" xfId="4912"/>
    <cellStyle name="40% - Énfasis1 3 20" xfId="6260"/>
    <cellStyle name="40% - Énfasis1 3 3" xfId="710"/>
    <cellStyle name="40% - Énfasis1 3 3 2" xfId="1681"/>
    <cellStyle name="40% - Énfasis1 3 3 2 10" xfId="5398"/>
    <cellStyle name="40% - Énfasis1 3 3 2 11" xfId="5790"/>
    <cellStyle name="40% - Énfasis1 3 3 2 12" xfId="6182"/>
    <cellStyle name="40% - Énfasis1 3 3 2 13" xfId="6574"/>
    <cellStyle name="40% - Énfasis1 3 3 2 2" xfId="2201"/>
    <cellStyle name="40% - Énfasis1 3 3 2 3" xfId="2631"/>
    <cellStyle name="40% - Énfasis1 3 3 2 4" xfId="3023"/>
    <cellStyle name="40% - Énfasis1 3 3 2 5" xfId="3415"/>
    <cellStyle name="40% - Énfasis1 3 3 2 6" xfId="3810"/>
    <cellStyle name="40% - Énfasis1 3 3 2 7" xfId="4206"/>
    <cellStyle name="40% - Énfasis1 3 3 2 8" xfId="4598"/>
    <cellStyle name="40% - Énfasis1 3 3 2 9" xfId="4990"/>
    <cellStyle name="40% - Énfasis1 3 4" xfId="1067"/>
    <cellStyle name="40% - Énfasis1 3 5" xfId="398"/>
    <cellStyle name="40% - Énfasis1 3 6" xfId="1527"/>
    <cellStyle name="40% - Énfasis1 3 7" xfId="1432"/>
    <cellStyle name="40% - Énfasis1 3 7 10" xfId="5262"/>
    <cellStyle name="40% - Énfasis1 3 7 11" xfId="5654"/>
    <cellStyle name="40% - Énfasis1 3 7 12" xfId="6046"/>
    <cellStyle name="40% - Énfasis1 3 7 13" xfId="6438"/>
    <cellStyle name="40% - Énfasis1 3 7 2" xfId="2065"/>
    <cellStyle name="40% - Énfasis1 3 7 3" xfId="2493"/>
    <cellStyle name="40% - Énfasis1 3 7 4" xfId="2887"/>
    <cellStyle name="40% - Énfasis1 3 7 5" xfId="3279"/>
    <cellStyle name="40% - Énfasis1 3 7 6" xfId="3674"/>
    <cellStyle name="40% - Énfasis1 3 7 7" xfId="4070"/>
    <cellStyle name="40% - Énfasis1 3 7 8" xfId="4462"/>
    <cellStyle name="40% - Énfasis1 3 7 9" xfId="4854"/>
    <cellStyle name="40% - Énfasis1 3 8" xfId="213"/>
    <cellStyle name="40% - Énfasis1 3 9" xfId="1881"/>
    <cellStyle name="40% - Énfasis1 4" xfId="128"/>
    <cellStyle name="40% - Énfasis1 4 10" xfId="2678"/>
    <cellStyle name="40% - Énfasis1 4 11" xfId="3070"/>
    <cellStyle name="40% - Énfasis1 4 12" xfId="3465"/>
    <cellStyle name="40% - Énfasis1 4 13" xfId="3861"/>
    <cellStyle name="40% - Énfasis1 4 14" xfId="4253"/>
    <cellStyle name="40% - Énfasis1 4 15" xfId="4645"/>
    <cellStyle name="40% - Énfasis1 4 16" xfId="5053"/>
    <cellStyle name="40% - Énfasis1 4 17" xfId="5445"/>
    <cellStyle name="40% - Énfasis1 4 18" xfId="5837"/>
    <cellStyle name="40% - Énfasis1 4 19" xfId="6229"/>
    <cellStyle name="40% - Énfasis1 4 2" xfId="1068"/>
    <cellStyle name="40% - Énfasis1 4 2 2" xfId="1600"/>
    <cellStyle name="40% - Énfasis1 4 2 3" xfId="1480"/>
    <cellStyle name="40% - Énfasis1 4 2 3 10" xfId="5290"/>
    <cellStyle name="40% - Énfasis1 4 2 3 11" xfId="5682"/>
    <cellStyle name="40% - Énfasis1 4 2 3 12" xfId="6074"/>
    <cellStyle name="40% - Énfasis1 4 2 3 13" xfId="6466"/>
    <cellStyle name="40% - Énfasis1 4 2 3 2" xfId="2093"/>
    <cellStyle name="40% - Énfasis1 4 2 3 3" xfId="2521"/>
    <cellStyle name="40% - Énfasis1 4 2 3 4" xfId="2915"/>
    <cellStyle name="40% - Énfasis1 4 2 3 5" xfId="3307"/>
    <cellStyle name="40% - Énfasis1 4 2 3 6" xfId="3702"/>
    <cellStyle name="40% - Énfasis1 4 2 3 7" xfId="4098"/>
    <cellStyle name="40% - Énfasis1 4 2 3 8" xfId="4490"/>
    <cellStyle name="40% - Énfasis1 4 2 3 9" xfId="4882"/>
    <cellStyle name="40% - Énfasis1 4 3" xfId="1275"/>
    <cellStyle name="40% - Énfasis1 4 4" xfId="882"/>
    <cellStyle name="40% - Énfasis1 4 5" xfId="1477"/>
    <cellStyle name="40% - Énfasis1 4 6" xfId="1416"/>
    <cellStyle name="40% - Énfasis1 4 6 10" xfId="5246"/>
    <cellStyle name="40% - Énfasis1 4 6 11" xfId="5638"/>
    <cellStyle name="40% - Énfasis1 4 6 12" xfId="6030"/>
    <cellStyle name="40% - Énfasis1 4 6 13" xfId="6422"/>
    <cellStyle name="40% - Énfasis1 4 6 2" xfId="2049"/>
    <cellStyle name="40% - Énfasis1 4 6 3" xfId="2477"/>
    <cellStyle name="40% - Énfasis1 4 6 4" xfId="2871"/>
    <cellStyle name="40% - Énfasis1 4 6 5" xfId="3263"/>
    <cellStyle name="40% - Énfasis1 4 6 6" xfId="3658"/>
    <cellStyle name="40% - Énfasis1 4 6 7" xfId="4054"/>
    <cellStyle name="40% - Énfasis1 4 6 8" xfId="4446"/>
    <cellStyle name="40% - Énfasis1 4 6 9" xfId="4838"/>
    <cellStyle name="40% - Énfasis1 4 7" xfId="214"/>
    <cellStyle name="40% - Énfasis1 4 8" xfId="1850"/>
    <cellStyle name="40% - Énfasis1 4 9" xfId="2253"/>
    <cellStyle name="40% - Énfasis1 5" xfId="117"/>
    <cellStyle name="40% - Énfasis1 5 10" xfId="3850"/>
    <cellStyle name="40% - Énfasis1 5 11" xfId="4242"/>
    <cellStyle name="40% - Énfasis1 5 12" xfId="4634"/>
    <cellStyle name="40% - Énfasis1 5 13" xfId="5042"/>
    <cellStyle name="40% - Énfasis1 5 14" xfId="5434"/>
    <cellStyle name="40% - Énfasis1 5 15" xfId="5826"/>
    <cellStyle name="40% - Énfasis1 5 16" xfId="6218"/>
    <cellStyle name="40% - Énfasis1 5 2" xfId="1474"/>
    <cellStyle name="40% - Énfasis1 5 3" xfId="1450"/>
    <cellStyle name="40% - Énfasis1 5 3 10" xfId="5280"/>
    <cellStyle name="40% - Énfasis1 5 3 11" xfId="5672"/>
    <cellStyle name="40% - Énfasis1 5 3 12" xfId="6064"/>
    <cellStyle name="40% - Énfasis1 5 3 13" xfId="6456"/>
    <cellStyle name="40% - Énfasis1 5 3 2" xfId="2083"/>
    <cellStyle name="40% - Énfasis1 5 3 3" xfId="2511"/>
    <cellStyle name="40% - Énfasis1 5 3 4" xfId="2905"/>
    <cellStyle name="40% - Énfasis1 5 3 5" xfId="3297"/>
    <cellStyle name="40% - Énfasis1 5 3 6" xfId="3692"/>
    <cellStyle name="40% - Énfasis1 5 3 7" xfId="4088"/>
    <cellStyle name="40% - Énfasis1 5 3 8" xfId="4480"/>
    <cellStyle name="40% - Énfasis1 5 3 9" xfId="4872"/>
    <cellStyle name="40% - Énfasis1 5 4" xfId="215"/>
    <cellStyle name="40% - Énfasis1 5 5" xfId="1839"/>
    <cellStyle name="40% - Énfasis1 5 6" xfId="2242"/>
    <cellStyle name="40% - Énfasis1 5 7" xfId="2667"/>
    <cellStyle name="40% - Énfasis1 5 8" xfId="3059"/>
    <cellStyle name="40% - Énfasis1 5 9" xfId="3454"/>
    <cellStyle name="40% - Énfasis1 6" xfId="1153"/>
    <cellStyle name="40% - Énfasis1 7" xfId="621"/>
    <cellStyle name="40% - Énfasis1 7 10" xfId="5166"/>
    <cellStyle name="40% - Énfasis1 7 11" xfId="5558"/>
    <cellStyle name="40% - Énfasis1 7 12" xfId="5950"/>
    <cellStyle name="40% - Énfasis1 7 13" xfId="6342"/>
    <cellStyle name="40% - Énfasis1 7 2" xfId="1965"/>
    <cellStyle name="40% - Énfasis1 7 3" xfId="2388"/>
    <cellStyle name="40% - Énfasis1 7 4" xfId="2791"/>
    <cellStyle name="40% - Énfasis1 7 5" xfId="3183"/>
    <cellStyle name="40% - Énfasis1 7 6" xfId="3578"/>
    <cellStyle name="40% - Énfasis1 7 7" xfId="3974"/>
    <cellStyle name="40% - Énfasis1 7 8" xfId="4366"/>
    <cellStyle name="40% - Énfasis1 7 9" xfId="4758"/>
    <cellStyle name="40% - Énfasis1 8" xfId="367"/>
    <cellStyle name="40% - Énfasis1 8 10" xfId="5105"/>
    <cellStyle name="40% - Énfasis1 8 11" xfId="5497"/>
    <cellStyle name="40% - Énfasis1 8 12" xfId="5889"/>
    <cellStyle name="40% - Énfasis1 8 13" xfId="6281"/>
    <cellStyle name="40% - Énfasis1 8 2" xfId="1903"/>
    <cellStyle name="40% - Énfasis1 8 3" xfId="2305"/>
    <cellStyle name="40% - Énfasis1 8 4" xfId="2730"/>
    <cellStyle name="40% - Énfasis1 8 5" xfId="3122"/>
    <cellStyle name="40% - Énfasis1 8 6" xfId="3517"/>
    <cellStyle name="40% - Énfasis1 8 7" xfId="3913"/>
    <cellStyle name="40% - Énfasis1 8 8" xfId="4305"/>
    <cellStyle name="40% - Énfasis1 8 9" xfId="4697"/>
    <cellStyle name="40% - Énfasis1 9" xfId="1767"/>
    <cellStyle name="40% - Énfasis2" xfId="77" builtinId="35" customBuiltin="1"/>
    <cellStyle name="40% - Énfasis2 10" xfId="2224"/>
    <cellStyle name="40% - Énfasis2 11" xfId="2649"/>
    <cellStyle name="40% - Énfasis2 12" xfId="3041"/>
    <cellStyle name="40% - Énfasis2 13" xfId="3436"/>
    <cellStyle name="40% - Énfasis2 14" xfId="3832"/>
    <cellStyle name="40% - Énfasis2 15" xfId="4224"/>
    <cellStyle name="40% - Énfasis2 16" xfId="4616"/>
    <cellStyle name="40% - Énfasis2 17" xfId="5024"/>
    <cellStyle name="40% - Énfasis2 18" xfId="5416"/>
    <cellStyle name="40% - Énfasis2 19" xfId="5808"/>
    <cellStyle name="40% - Énfasis2 2" xfId="8"/>
    <cellStyle name="40% - Énfasis2 2 2" xfId="885"/>
    <cellStyle name="40% - Énfasis2 2 2 2" xfId="1581"/>
    <cellStyle name="40% - Énfasis2 2 2 2 2" xfId="1690"/>
    <cellStyle name="40% - Énfasis2 2 2 2 2 10" xfId="5405"/>
    <cellStyle name="40% - Énfasis2 2 2 2 2 11" xfId="5797"/>
    <cellStyle name="40% - Énfasis2 2 2 2 2 12" xfId="6189"/>
    <cellStyle name="40% - Énfasis2 2 2 2 2 13" xfId="6581"/>
    <cellStyle name="40% - Énfasis2 2 2 2 2 2" xfId="2208"/>
    <cellStyle name="40% - Énfasis2 2 2 2 2 3" xfId="2638"/>
    <cellStyle name="40% - Énfasis2 2 2 2 2 4" xfId="3030"/>
    <cellStyle name="40% - Énfasis2 2 2 2 2 5" xfId="3422"/>
    <cellStyle name="40% - Énfasis2 2 2 2 2 6" xfId="3817"/>
    <cellStyle name="40% - Énfasis2 2 2 2 2 7" xfId="4213"/>
    <cellStyle name="40% - Énfasis2 2 2 2 2 8" xfId="4605"/>
    <cellStyle name="40% - Énfasis2 2 2 2 2 9" xfId="4997"/>
    <cellStyle name="40% - Énfasis2 2 2 3" xfId="1502"/>
    <cellStyle name="40% - Énfasis2 2 2 3 10" xfId="5312"/>
    <cellStyle name="40% - Énfasis2 2 2 3 11" xfId="5704"/>
    <cellStyle name="40% - Énfasis2 2 2 3 12" xfId="6096"/>
    <cellStyle name="40% - Énfasis2 2 2 3 13" xfId="6488"/>
    <cellStyle name="40% - Énfasis2 2 2 3 2" xfId="2115"/>
    <cellStyle name="40% - Énfasis2 2 2 3 3" xfId="2543"/>
    <cellStyle name="40% - Énfasis2 2 2 3 4" xfId="2937"/>
    <cellStyle name="40% - Énfasis2 2 2 3 5" xfId="3329"/>
    <cellStyle name="40% - Énfasis2 2 2 3 6" xfId="3724"/>
    <cellStyle name="40% - Énfasis2 2 2 3 7" xfId="4120"/>
    <cellStyle name="40% - Énfasis2 2 2 3 8" xfId="4512"/>
    <cellStyle name="40% - Énfasis2 2 2 3 9" xfId="4904"/>
    <cellStyle name="40% - Énfasis2 2 3" xfId="654"/>
    <cellStyle name="40% - Énfasis2 2 3 2" xfId="1688"/>
    <cellStyle name="40% - Énfasis2 2 3 2 10" xfId="5403"/>
    <cellStyle name="40% - Énfasis2 2 3 2 11" xfId="5795"/>
    <cellStyle name="40% - Énfasis2 2 3 2 12" xfId="6187"/>
    <cellStyle name="40% - Énfasis2 2 3 2 13" xfId="6579"/>
    <cellStyle name="40% - Énfasis2 2 3 2 2" xfId="2206"/>
    <cellStyle name="40% - Énfasis2 2 3 2 3" xfId="2636"/>
    <cellStyle name="40% - Énfasis2 2 3 2 4" xfId="3028"/>
    <cellStyle name="40% - Énfasis2 2 3 2 5" xfId="3420"/>
    <cellStyle name="40% - Énfasis2 2 3 2 6" xfId="3815"/>
    <cellStyle name="40% - Énfasis2 2 3 2 7" xfId="4211"/>
    <cellStyle name="40% - Énfasis2 2 3 2 8" xfId="4603"/>
    <cellStyle name="40% - Énfasis2 2 3 2 9" xfId="4995"/>
    <cellStyle name="40% - Énfasis2 2 4" xfId="429"/>
    <cellStyle name="40% - Énfasis2 2 4 2" xfId="1689"/>
    <cellStyle name="40% - Énfasis2 2 4 2 10" xfId="5404"/>
    <cellStyle name="40% - Énfasis2 2 4 2 11" xfId="5796"/>
    <cellStyle name="40% - Énfasis2 2 4 2 12" xfId="6188"/>
    <cellStyle name="40% - Énfasis2 2 4 2 13" xfId="6580"/>
    <cellStyle name="40% - Énfasis2 2 4 2 2" xfId="2207"/>
    <cellStyle name="40% - Énfasis2 2 4 2 3" xfId="2637"/>
    <cellStyle name="40% - Énfasis2 2 4 2 4" xfId="3029"/>
    <cellStyle name="40% - Énfasis2 2 4 2 5" xfId="3421"/>
    <cellStyle name="40% - Énfasis2 2 4 2 6" xfId="3816"/>
    <cellStyle name="40% - Énfasis2 2 4 2 7" xfId="4212"/>
    <cellStyle name="40% - Énfasis2 2 4 2 8" xfId="4604"/>
    <cellStyle name="40% - Énfasis2 2 4 2 9" xfId="4996"/>
    <cellStyle name="40% - Énfasis2 2 5" xfId="387"/>
    <cellStyle name="40% - Énfasis2 2 5 10" xfId="5124"/>
    <cellStyle name="40% - Énfasis2 2 5 11" xfId="5516"/>
    <cellStyle name="40% - Énfasis2 2 5 12" xfId="5908"/>
    <cellStyle name="40% - Énfasis2 2 5 13" xfId="6300"/>
    <cellStyle name="40% - Énfasis2 2 5 2" xfId="1922"/>
    <cellStyle name="40% - Énfasis2 2 5 3" xfId="2324"/>
    <cellStyle name="40% - Énfasis2 2 5 4" xfId="2749"/>
    <cellStyle name="40% - Énfasis2 2 5 5" xfId="3141"/>
    <cellStyle name="40% - Énfasis2 2 5 6" xfId="3536"/>
    <cellStyle name="40% - Énfasis2 2 5 7" xfId="3932"/>
    <cellStyle name="40% - Énfasis2 2 5 8" xfId="4324"/>
    <cellStyle name="40% - Énfasis2 2 5 9" xfId="4716"/>
    <cellStyle name="40% - Énfasis2 2 6" xfId="1511"/>
    <cellStyle name="40% - Énfasis2 2 7" xfId="216"/>
    <cellStyle name="40% - Énfasis2 2 8" xfId="151"/>
    <cellStyle name="40% - Énfasis2 2 8 10" xfId="5075"/>
    <cellStyle name="40% - Énfasis2 2 8 11" xfId="5467"/>
    <cellStyle name="40% - Énfasis2 2 8 12" xfId="5859"/>
    <cellStyle name="40% - Énfasis2 2 8 13" xfId="6251"/>
    <cellStyle name="40% - Énfasis2 2 8 2" xfId="1872"/>
    <cellStyle name="40% - Énfasis2 2 8 3" xfId="2275"/>
    <cellStyle name="40% - Énfasis2 2 8 4" xfId="2700"/>
    <cellStyle name="40% - Énfasis2 2 8 5" xfId="3092"/>
    <cellStyle name="40% - Énfasis2 2 8 6" xfId="3487"/>
    <cellStyle name="40% - Énfasis2 2 8 7" xfId="3883"/>
    <cellStyle name="40% - Énfasis2 2 8 8" xfId="4275"/>
    <cellStyle name="40% - Énfasis2 2 8 9" xfId="4667"/>
    <cellStyle name="40% - Énfasis2 20" xfId="6200"/>
    <cellStyle name="40% - Énfasis2 3" xfId="164"/>
    <cellStyle name="40% - Énfasis2 3 10" xfId="3104"/>
    <cellStyle name="40% - Énfasis2 3 11" xfId="3499"/>
    <cellStyle name="40% - Énfasis2 3 12" xfId="3895"/>
    <cellStyle name="40% - Énfasis2 3 13" xfId="4287"/>
    <cellStyle name="40% - Énfasis2 3 14" xfId="4679"/>
    <cellStyle name="40% - Énfasis2 3 15" xfId="5087"/>
    <cellStyle name="40% - Énfasis2 3 16" xfId="5479"/>
    <cellStyle name="40% - Énfasis2 3 17" xfId="5871"/>
    <cellStyle name="40% - Énfasis2 3 18" xfId="6263"/>
    <cellStyle name="40% - Énfasis2 3 2" xfId="886"/>
    <cellStyle name="40% - Énfasis2 3 2 2" xfId="1582"/>
    <cellStyle name="40% - Énfasis2 3 2 3" xfId="1514"/>
    <cellStyle name="40% - Énfasis2 3 2 3 10" xfId="5323"/>
    <cellStyle name="40% - Énfasis2 3 2 3 11" xfId="5715"/>
    <cellStyle name="40% - Énfasis2 3 2 3 12" xfId="6107"/>
    <cellStyle name="40% - Énfasis2 3 2 3 13" xfId="6499"/>
    <cellStyle name="40% - Énfasis2 3 2 3 2" xfId="2126"/>
    <cellStyle name="40% - Énfasis2 3 2 3 3" xfId="2554"/>
    <cellStyle name="40% - Énfasis2 3 2 3 4" xfId="2948"/>
    <cellStyle name="40% - Énfasis2 3 2 3 5" xfId="3340"/>
    <cellStyle name="40% - Énfasis2 3 2 3 6" xfId="3735"/>
    <cellStyle name="40% - Énfasis2 3 2 3 7" xfId="4131"/>
    <cellStyle name="40% - Énfasis2 3 2 3 8" xfId="4523"/>
    <cellStyle name="40% - Énfasis2 3 2 3 9" xfId="4915"/>
    <cellStyle name="40% - Énfasis2 3 3" xfId="711"/>
    <cellStyle name="40% - Énfasis2 3 3 2" xfId="1641"/>
    <cellStyle name="40% - Énfasis2 3 3 2 10" xfId="5367"/>
    <cellStyle name="40% - Énfasis2 3 3 2 11" xfId="5759"/>
    <cellStyle name="40% - Énfasis2 3 3 2 12" xfId="6151"/>
    <cellStyle name="40% - Énfasis2 3 3 2 13" xfId="6543"/>
    <cellStyle name="40% - Énfasis2 3 3 2 2" xfId="2170"/>
    <cellStyle name="40% - Énfasis2 3 3 2 3" xfId="2598"/>
    <cellStyle name="40% - Énfasis2 3 3 2 4" xfId="2992"/>
    <cellStyle name="40% - Énfasis2 3 3 2 5" xfId="3384"/>
    <cellStyle name="40% - Énfasis2 3 3 2 6" xfId="3779"/>
    <cellStyle name="40% - Énfasis2 3 3 2 7" xfId="4175"/>
    <cellStyle name="40% - Énfasis2 3 3 2 8" xfId="4567"/>
    <cellStyle name="40% - Énfasis2 3 3 2 9" xfId="4959"/>
    <cellStyle name="40% - Énfasis2 3 4" xfId="1531"/>
    <cellStyle name="40% - Énfasis2 3 5" xfId="1435"/>
    <cellStyle name="40% - Énfasis2 3 5 10" xfId="5265"/>
    <cellStyle name="40% - Énfasis2 3 5 11" xfId="5657"/>
    <cellStyle name="40% - Énfasis2 3 5 12" xfId="6049"/>
    <cellStyle name="40% - Énfasis2 3 5 13" xfId="6441"/>
    <cellStyle name="40% - Énfasis2 3 5 2" xfId="2068"/>
    <cellStyle name="40% - Énfasis2 3 5 3" xfId="2496"/>
    <cellStyle name="40% - Énfasis2 3 5 4" xfId="2890"/>
    <cellStyle name="40% - Énfasis2 3 5 5" xfId="3282"/>
    <cellStyle name="40% - Énfasis2 3 5 6" xfId="3677"/>
    <cellStyle name="40% - Énfasis2 3 5 7" xfId="4073"/>
    <cellStyle name="40% - Énfasis2 3 5 8" xfId="4465"/>
    <cellStyle name="40% - Énfasis2 3 5 9" xfId="4857"/>
    <cellStyle name="40% - Énfasis2 3 6" xfId="217"/>
    <cellStyle name="40% - Énfasis2 3 7" xfId="1884"/>
    <cellStyle name="40% - Énfasis2 3 8" xfId="2287"/>
    <cellStyle name="40% - Énfasis2 3 9" xfId="2712"/>
    <cellStyle name="40% - Énfasis2 4" xfId="130"/>
    <cellStyle name="40% - Énfasis2 4 10" xfId="3467"/>
    <cellStyle name="40% - Énfasis2 4 11" xfId="3863"/>
    <cellStyle name="40% - Énfasis2 4 12" xfId="4255"/>
    <cellStyle name="40% - Énfasis2 4 13" xfId="4647"/>
    <cellStyle name="40% - Énfasis2 4 14" xfId="5055"/>
    <cellStyle name="40% - Énfasis2 4 15" xfId="5447"/>
    <cellStyle name="40% - Énfasis2 4 16" xfId="5839"/>
    <cellStyle name="40% - Énfasis2 4 17" xfId="6231"/>
    <cellStyle name="40% - Énfasis2 4 2" xfId="1482"/>
    <cellStyle name="40% - Énfasis2 4 2 10" xfId="5292"/>
    <cellStyle name="40% - Énfasis2 4 2 11" xfId="5684"/>
    <cellStyle name="40% - Énfasis2 4 2 12" xfId="6076"/>
    <cellStyle name="40% - Énfasis2 4 2 13" xfId="6468"/>
    <cellStyle name="40% - Énfasis2 4 2 2" xfId="2095"/>
    <cellStyle name="40% - Énfasis2 4 2 3" xfId="2523"/>
    <cellStyle name="40% - Énfasis2 4 2 4" xfId="2917"/>
    <cellStyle name="40% - Énfasis2 4 2 5" xfId="3309"/>
    <cellStyle name="40% - Énfasis2 4 2 6" xfId="3704"/>
    <cellStyle name="40% - Énfasis2 4 2 7" xfId="4100"/>
    <cellStyle name="40% - Énfasis2 4 2 8" xfId="4492"/>
    <cellStyle name="40% - Énfasis2 4 2 9" xfId="4884"/>
    <cellStyle name="40% - Énfasis2 4 3" xfId="1460"/>
    <cellStyle name="40% - Énfasis2 4 4" xfId="1418"/>
    <cellStyle name="40% - Énfasis2 4 4 10" xfId="5248"/>
    <cellStyle name="40% - Énfasis2 4 4 11" xfId="5640"/>
    <cellStyle name="40% - Énfasis2 4 4 12" xfId="6032"/>
    <cellStyle name="40% - Énfasis2 4 4 13" xfId="6424"/>
    <cellStyle name="40% - Énfasis2 4 4 2" xfId="2051"/>
    <cellStyle name="40% - Énfasis2 4 4 3" xfId="2479"/>
    <cellStyle name="40% - Énfasis2 4 4 4" xfId="2873"/>
    <cellStyle name="40% - Énfasis2 4 4 5" xfId="3265"/>
    <cellStyle name="40% - Énfasis2 4 4 6" xfId="3660"/>
    <cellStyle name="40% - Énfasis2 4 4 7" xfId="4056"/>
    <cellStyle name="40% - Énfasis2 4 4 8" xfId="4448"/>
    <cellStyle name="40% - Énfasis2 4 4 9" xfId="4840"/>
    <cellStyle name="40% - Énfasis2 4 5" xfId="218"/>
    <cellStyle name="40% - Énfasis2 4 6" xfId="1852"/>
    <cellStyle name="40% - Énfasis2 4 7" xfId="2255"/>
    <cellStyle name="40% - Énfasis2 4 8" xfId="2680"/>
    <cellStyle name="40% - Énfasis2 4 9" xfId="3072"/>
    <cellStyle name="40% - Énfasis2 5" xfId="118"/>
    <cellStyle name="40% - Énfasis2 5 10" xfId="3851"/>
    <cellStyle name="40% - Énfasis2 5 11" xfId="4243"/>
    <cellStyle name="40% - Énfasis2 5 12" xfId="4635"/>
    <cellStyle name="40% - Énfasis2 5 13" xfId="5043"/>
    <cellStyle name="40% - Énfasis2 5 14" xfId="5435"/>
    <cellStyle name="40% - Énfasis2 5 15" xfId="5827"/>
    <cellStyle name="40% - Énfasis2 5 16" xfId="6219"/>
    <cellStyle name="40% - Énfasis2 5 2" xfId="1461"/>
    <cellStyle name="40% - Énfasis2 5 3" xfId="1451"/>
    <cellStyle name="40% - Énfasis2 5 3 10" xfId="5281"/>
    <cellStyle name="40% - Énfasis2 5 3 11" xfId="5673"/>
    <cellStyle name="40% - Énfasis2 5 3 12" xfId="6065"/>
    <cellStyle name="40% - Énfasis2 5 3 13" xfId="6457"/>
    <cellStyle name="40% - Énfasis2 5 3 2" xfId="2084"/>
    <cellStyle name="40% - Énfasis2 5 3 3" xfId="2512"/>
    <cellStyle name="40% - Énfasis2 5 3 4" xfId="2906"/>
    <cellStyle name="40% - Énfasis2 5 3 5" xfId="3298"/>
    <cellStyle name="40% - Énfasis2 5 3 6" xfId="3693"/>
    <cellStyle name="40% - Énfasis2 5 3 7" xfId="4089"/>
    <cellStyle name="40% - Énfasis2 5 3 8" xfId="4481"/>
    <cellStyle name="40% - Énfasis2 5 3 9" xfId="4873"/>
    <cellStyle name="40% - Énfasis2 5 4" xfId="219"/>
    <cellStyle name="40% - Énfasis2 5 5" xfId="1840"/>
    <cellStyle name="40% - Énfasis2 5 6" xfId="2243"/>
    <cellStyle name="40% - Énfasis2 5 7" xfId="2668"/>
    <cellStyle name="40% - Énfasis2 5 8" xfId="3060"/>
    <cellStyle name="40% - Énfasis2 5 9" xfId="3455"/>
    <cellStyle name="40% - Énfasis2 6" xfId="623"/>
    <cellStyle name="40% - Énfasis2 6 10" xfId="5168"/>
    <cellStyle name="40% - Énfasis2 6 11" xfId="5560"/>
    <cellStyle name="40% - Énfasis2 6 12" xfId="5952"/>
    <cellStyle name="40% - Énfasis2 6 13" xfId="6344"/>
    <cellStyle name="40% - Énfasis2 6 2" xfId="1967"/>
    <cellStyle name="40% - Énfasis2 6 3" xfId="2390"/>
    <cellStyle name="40% - Énfasis2 6 4" xfId="2793"/>
    <cellStyle name="40% - Énfasis2 6 5" xfId="3185"/>
    <cellStyle name="40% - Énfasis2 6 6" xfId="3580"/>
    <cellStyle name="40% - Énfasis2 6 7" xfId="3976"/>
    <cellStyle name="40% - Énfasis2 6 8" xfId="4368"/>
    <cellStyle name="40% - Énfasis2 6 9" xfId="4760"/>
    <cellStyle name="40% - Énfasis2 7" xfId="369"/>
    <cellStyle name="40% - Énfasis2 7 10" xfId="5107"/>
    <cellStyle name="40% - Énfasis2 7 11" xfId="5499"/>
    <cellStyle name="40% - Énfasis2 7 12" xfId="5891"/>
    <cellStyle name="40% - Énfasis2 7 13" xfId="6283"/>
    <cellStyle name="40% - Énfasis2 7 2" xfId="1905"/>
    <cellStyle name="40% - Énfasis2 7 3" xfId="2307"/>
    <cellStyle name="40% - Énfasis2 7 4" xfId="2732"/>
    <cellStyle name="40% - Énfasis2 7 5" xfId="3124"/>
    <cellStyle name="40% - Énfasis2 7 6" xfId="3519"/>
    <cellStyle name="40% - Énfasis2 7 7" xfId="3915"/>
    <cellStyle name="40% - Énfasis2 7 8" xfId="4307"/>
    <cellStyle name="40% - Énfasis2 7 9" xfId="4699"/>
    <cellStyle name="40% - Énfasis2 8" xfId="1768"/>
    <cellStyle name="40% - Énfasis2 9" xfId="1821"/>
    <cellStyle name="40% - Énfasis3" xfId="81" builtinId="39" customBuiltin="1"/>
    <cellStyle name="40% - Énfasis3 10" xfId="1823"/>
    <cellStyle name="40% - Énfasis3 11" xfId="2226"/>
    <cellStyle name="40% - Énfasis3 12" xfId="2651"/>
    <cellStyle name="40% - Énfasis3 13" xfId="3043"/>
    <cellStyle name="40% - Énfasis3 14" xfId="3438"/>
    <cellStyle name="40% - Énfasis3 15" xfId="3834"/>
    <cellStyle name="40% - Énfasis3 16" xfId="4226"/>
    <cellStyle name="40% - Énfasis3 17" xfId="4618"/>
    <cellStyle name="40% - Énfasis3 18" xfId="5026"/>
    <cellStyle name="40% - Énfasis3 19" xfId="5418"/>
    <cellStyle name="40% - Énfasis3 2" xfId="9"/>
    <cellStyle name="40% - Énfasis3 2 2" xfId="888"/>
    <cellStyle name="40% - Énfasis3 2 2 2" xfId="1362"/>
    <cellStyle name="40% - Énfasis3 2 2 2 2" xfId="1609"/>
    <cellStyle name="40% - Énfasis3 2 2 2 2 10" xfId="5340"/>
    <cellStyle name="40% - Énfasis3 2 2 2 2 11" xfId="5732"/>
    <cellStyle name="40% - Énfasis3 2 2 2 2 12" xfId="6124"/>
    <cellStyle name="40% - Énfasis3 2 2 2 2 13" xfId="6516"/>
    <cellStyle name="40% - Énfasis3 2 2 2 2 2" xfId="2143"/>
    <cellStyle name="40% - Énfasis3 2 2 2 2 3" xfId="2571"/>
    <cellStyle name="40% - Énfasis3 2 2 2 2 4" xfId="2965"/>
    <cellStyle name="40% - Énfasis3 2 2 2 2 5" xfId="3357"/>
    <cellStyle name="40% - Énfasis3 2 2 2 2 6" xfId="3752"/>
    <cellStyle name="40% - Énfasis3 2 2 2 2 7" xfId="4148"/>
    <cellStyle name="40% - Énfasis3 2 2 2 2 8" xfId="4540"/>
    <cellStyle name="40% - Énfasis3 2 2 2 2 9" xfId="4932"/>
    <cellStyle name="40% - Énfasis3 2 2 3" xfId="1279"/>
    <cellStyle name="40% - Énfasis3 2 2 3 2" xfId="1675"/>
    <cellStyle name="40% - Énfasis3 2 2 3 2 10" xfId="5392"/>
    <cellStyle name="40% - Énfasis3 2 2 3 2 11" xfId="5784"/>
    <cellStyle name="40% - Énfasis3 2 2 3 2 12" xfId="6176"/>
    <cellStyle name="40% - Énfasis3 2 2 3 2 13" xfId="6568"/>
    <cellStyle name="40% - Énfasis3 2 2 3 2 2" xfId="2195"/>
    <cellStyle name="40% - Énfasis3 2 2 3 2 3" xfId="2625"/>
    <cellStyle name="40% - Énfasis3 2 2 3 2 4" xfId="3017"/>
    <cellStyle name="40% - Énfasis3 2 2 3 2 5" xfId="3409"/>
    <cellStyle name="40% - Énfasis3 2 2 3 2 6" xfId="3804"/>
    <cellStyle name="40% - Énfasis3 2 2 3 2 7" xfId="4200"/>
    <cellStyle name="40% - Énfasis3 2 2 3 2 8" xfId="4592"/>
    <cellStyle name="40% - Énfasis3 2 2 3 2 9" xfId="4984"/>
    <cellStyle name="40% - Énfasis3 2 2 4" xfId="1194"/>
    <cellStyle name="40% - Énfasis3 2 2 5" xfId="1583"/>
    <cellStyle name="40% - Énfasis3 2 2 6" xfId="1503"/>
    <cellStyle name="40% - Énfasis3 2 2 6 10" xfId="5313"/>
    <cellStyle name="40% - Énfasis3 2 2 6 11" xfId="5705"/>
    <cellStyle name="40% - Énfasis3 2 2 6 12" xfId="6097"/>
    <cellStyle name="40% - Énfasis3 2 2 6 13" xfId="6489"/>
    <cellStyle name="40% - Énfasis3 2 2 6 2" xfId="2116"/>
    <cellStyle name="40% - Énfasis3 2 2 6 3" xfId="2544"/>
    <cellStyle name="40% - Énfasis3 2 2 6 4" xfId="2938"/>
    <cellStyle name="40% - Énfasis3 2 2 6 5" xfId="3330"/>
    <cellStyle name="40% - Énfasis3 2 2 6 6" xfId="3725"/>
    <cellStyle name="40% - Énfasis3 2 2 6 7" xfId="4121"/>
    <cellStyle name="40% - Énfasis3 2 2 6 8" xfId="4513"/>
    <cellStyle name="40% - Énfasis3 2 2 6 9" xfId="4905"/>
    <cellStyle name="40% - Énfasis3 2 3" xfId="655"/>
    <cellStyle name="40% - Énfasis3 2 3 2" xfId="1673"/>
    <cellStyle name="40% - Énfasis3 2 3 2 10" xfId="5390"/>
    <cellStyle name="40% - Énfasis3 2 3 2 11" xfId="5782"/>
    <cellStyle name="40% - Énfasis3 2 3 2 12" xfId="6174"/>
    <cellStyle name="40% - Énfasis3 2 3 2 13" xfId="6566"/>
    <cellStyle name="40% - Énfasis3 2 3 2 2" xfId="2193"/>
    <cellStyle name="40% - Énfasis3 2 3 2 3" xfId="2623"/>
    <cellStyle name="40% - Énfasis3 2 3 2 4" xfId="3015"/>
    <cellStyle name="40% - Énfasis3 2 3 2 5" xfId="3407"/>
    <cellStyle name="40% - Énfasis3 2 3 2 6" xfId="3802"/>
    <cellStyle name="40% - Énfasis3 2 3 2 7" xfId="4198"/>
    <cellStyle name="40% - Énfasis3 2 3 2 8" xfId="4590"/>
    <cellStyle name="40% - Énfasis3 2 3 2 9" xfId="4982"/>
    <cellStyle name="40% - Énfasis3 2 4" xfId="1069"/>
    <cellStyle name="40% - Énfasis3 2 4 2" xfId="1648"/>
    <cellStyle name="40% - Énfasis3 2 4 2 10" xfId="5372"/>
    <cellStyle name="40% - Énfasis3 2 4 2 11" xfId="5764"/>
    <cellStyle name="40% - Énfasis3 2 4 2 12" xfId="6156"/>
    <cellStyle name="40% - Énfasis3 2 4 2 13" xfId="6548"/>
    <cellStyle name="40% - Énfasis3 2 4 2 2" xfId="2175"/>
    <cellStyle name="40% - Énfasis3 2 4 2 3" xfId="2603"/>
    <cellStyle name="40% - Énfasis3 2 4 2 4" xfId="2997"/>
    <cellStyle name="40% - Énfasis3 2 4 2 5" xfId="3389"/>
    <cellStyle name="40% - Énfasis3 2 4 2 6" xfId="3784"/>
    <cellStyle name="40% - Énfasis3 2 4 2 7" xfId="4180"/>
    <cellStyle name="40% - Énfasis3 2 4 2 8" xfId="4572"/>
    <cellStyle name="40% - Énfasis3 2 4 2 9" xfId="4964"/>
    <cellStyle name="40% - Énfasis3 2 5" xfId="430"/>
    <cellStyle name="40% - Énfasis3 2 6" xfId="388"/>
    <cellStyle name="40% - Énfasis3 2 6 10" xfId="5125"/>
    <cellStyle name="40% - Énfasis3 2 6 11" xfId="5517"/>
    <cellStyle name="40% - Énfasis3 2 6 12" xfId="5909"/>
    <cellStyle name="40% - Énfasis3 2 6 13" xfId="6301"/>
    <cellStyle name="40% - Énfasis3 2 6 2" xfId="1923"/>
    <cellStyle name="40% - Énfasis3 2 6 3" xfId="2325"/>
    <cellStyle name="40% - Énfasis3 2 6 4" xfId="2750"/>
    <cellStyle name="40% - Énfasis3 2 6 5" xfId="3142"/>
    <cellStyle name="40% - Énfasis3 2 6 6" xfId="3537"/>
    <cellStyle name="40% - Énfasis3 2 6 7" xfId="3933"/>
    <cellStyle name="40% - Énfasis3 2 6 8" xfId="4325"/>
    <cellStyle name="40% - Énfasis3 2 6 9" xfId="4717"/>
    <cellStyle name="40% - Énfasis3 2 7" xfId="1462"/>
    <cellStyle name="40% - Énfasis3 2 8" xfId="220"/>
    <cellStyle name="40% - Énfasis3 2 9" xfId="152"/>
    <cellStyle name="40% - Énfasis3 2 9 10" xfId="5076"/>
    <cellStyle name="40% - Énfasis3 2 9 11" xfId="5468"/>
    <cellStyle name="40% - Énfasis3 2 9 12" xfId="5860"/>
    <cellStyle name="40% - Énfasis3 2 9 13" xfId="6252"/>
    <cellStyle name="40% - Énfasis3 2 9 2" xfId="1873"/>
    <cellStyle name="40% - Énfasis3 2 9 3" xfId="2276"/>
    <cellStyle name="40% - Énfasis3 2 9 4" xfId="2701"/>
    <cellStyle name="40% - Énfasis3 2 9 5" xfId="3093"/>
    <cellStyle name="40% - Énfasis3 2 9 6" xfId="3488"/>
    <cellStyle name="40% - Énfasis3 2 9 7" xfId="3884"/>
    <cellStyle name="40% - Énfasis3 2 9 8" xfId="4276"/>
    <cellStyle name="40% - Énfasis3 2 9 9" xfId="4668"/>
    <cellStyle name="40% - Énfasis3 20" xfId="5810"/>
    <cellStyle name="40% - Énfasis3 21" xfId="6202"/>
    <cellStyle name="40% - Énfasis3 3" xfId="158"/>
    <cellStyle name="40% - Énfasis3 3 10" xfId="2282"/>
    <cellStyle name="40% - Énfasis3 3 11" xfId="2707"/>
    <cellStyle name="40% - Énfasis3 3 12" xfId="3099"/>
    <cellStyle name="40% - Énfasis3 3 13" xfId="3494"/>
    <cellStyle name="40% - Énfasis3 3 14" xfId="3890"/>
    <cellStyle name="40% - Énfasis3 3 15" xfId="4282"/>
    <cellStyle name="40% - Énfasis3 3 16" xfId="4674"/>
    <cellStyle name="40% - Énfasis3 3 17" xfId="5082"/>
    <cellStyle name="40% - Énfasis3 3 18" xfId="5474"/>
    <cellStyle name="40% - Énfasis3 3 19" xfId="5866"/>
    <cellStyle name="40% - Énfasis3 3 2" xfId="889"/>
    <cellStyle name="40% - Énfasis3 3 2 2" xfId="1363"/>
    <cellStyle name="40% - Énfasis3 3 2 3" xfId="1280"/>
    <cellStyle name="40% - Énfasis3 3 2 4" xfId="1195"/>
    <cellStyle name="40% - Énfasis3 3 2 5" xfId="1584"/>
    <cellStyle name="40% - Énfasis3 3 2 6" xfId="1508"/>
    <cellStyle name="40% - Énfasis3 3 2 6 10" xfId="5318"/>
    <cellStyle name="40% - Énfasis3 3 2 6 11" xfId="5710"/>
    <cellStyle name="40% - Énfasis3 3 2 6 12" xfId="6102"/>
    <cellStyle name="40% - Énfasis3 3 2 6 13" xfId="6494"/>
    <cellStyle name="40% - Énfasis3 3 2 6 2" xfId="2121"/>
    <cellStyle name="40% - Énfasis3 3 2 6 3" xfId="2549"/>
    <cellStyle name="40% - Énfasis3 3 2 6 4" xfId="2943"/>
    <cellStyle name="40% - Énfasis3 3 2 6 5" xfId="3335"/>
    <cellStyle name="40% - Énfasis3 3 2 6 6" xfId="3730"/>
    <cellStyle name="40% - Énfasis3 3 2 6 7" xfId="4126"/>
    <cellStyle name="40% - Énfasis3 3 2 6 8" xfId="4518"/>
    <cellStyle name="40% - Énfasis3 3 2 6 9" xfId="4910"/>
    <cellStyle name="40% - Énfasis3 3 20" xfId="6258"/>
    <cellStyle name="40% - Énfasis3 3 3" xfId="712"/>
    <cellStyle name="40% - Énfasis3 3 3 2" xfId="1625"/>
    <cellStyle name="40% - Énfasis3 3 3 2 10" xfId="5355"/>
    <cellStyle name="40% - Énfasis3 3 3 2 11" xfId="5747"/>
    <cellStyle name="40% - Énfasis3 3 3 2 12" xfId="6139"/>
    <cellStyle name="40% - Énfasis3 3 3 2 13" xfId="6531"/>
    <cellStyle name="40% - Énfasis3 3 3 2 2" xfId="2158"/>
    <cellStyle name="40% - Énfasis3 3 3 2 3" xfId="2586"/>
    <cellStyle name="40% - Énfasis3 3 3 2 4" xfId="2980"/>
    <cellStyle name="40% - Énfasis3 3 3 2 5" xfId="3372"/>
    <cellStyle name="40% - Énfasis3 3 3 2 6" xfId="3767"/>
    <cellStyle name="40% - Énfasis3 3 3 2 7" xfId="4163"/>
    <cellStyle name="40% - Énfasis3 3 3 2 8" xfId="4555"/>
    <cellStyle name="40% - Énfasis3 3 3 2 9" xfId="4947"/>
    <cellStyle name="40% - Énfasis3 3 4" xfId="1070"/>
    <cellStyle name="40% - Énfasis3 3 5" xfId="399"/>
    <cellStyle name="40% - Énfasis3 3 6" xfId="1463"/>
    <cellStyle name="40% - Énfasis3 3 7" xfId="1430"/>
    <cellStyle name="40% - Énfasis3 3 7 10" xfId="5260"/>
    <cellStyle name="40% - Énfasis3 3 7 11" xfId="5652"/>
    <cellStyle name="40% - Énfasis3 3 7 12" xfId="6044"/>
    <cellStyle name="40% - Énfasis3 3 7 13" xfId="6436"/>
    <cellStyle name="40% - Énfasis3 3 7 2" xfId="2063"/>
    <cellStyle name="40% - Énfasis3 3 7 3" xfId="2491"/>
    <cellStyle name="40% - Énfasis3 3 7 4" xfId="2885"/>
    <cellStyle name="40% - Énfasis3 3 7 5" xfId="3277"/>
    <cellStyle name="40% - Énfasis3 3 7 6" xfId="3672"/>
    <cellStyle name="40% - Énfasis3 3 7 7" xfId="4068"/>
    <cellStyle name="40% - Énfasis3 3 7 8" xfId="4460"/>
    <cellStyle name="40% - Énfasis3 3 7 9" xfId="4852"/>
    <cellStyle name="40% - Énfasis3 3 8" xfId="221"/>
    <cellStyle name="40% - Énfasis3 3 9" xfId="1879"/>
    <cellStyle name="40% - Énfasis3 4" xfId="132"/>
    <cellStyle name="40% - Énfasis3 4 10" xfId="2682"/>
    <cellStyle name="40% - Énfasis3 4 11" xfId="3074"/>
    <cellStyle name="40% - Énfasis3 4 12" xfId="3469"/>
    <cellStyle name="40% - Énfasis3 4 13" xfId="3865"/>
    <cellStyle name="40% - Énfasis3 4 14" xfId="4257"/>
    <cellStyle name="40% - Énfasis3 4 15" xfId="4649"/>
    <cellStyle name="40% - Énfasis3 4 16" xfId="5057"/>
    <cellStyle name="40% - Énfasis3 4 17" xfId="5449"/>
    <cellStyle name="40% - Énfasis3 4 18" xfId="5841"/>
    <cellStyle name="40% - Énfasis3 4 19" xfId="6233"/>
    <cellStyle name="40% - Énfasis3 4 2" xfId="1071"/>
    <cellStyle name="40% - Énfasis3 4 2 2" xfId="1601"/>
    <cellStyle name="40% - Énfasis3 4 2 3" xfId="1484"/>
    <cellStyle name="40% - Énfasis3 4 2 3 10" xfId="5294"/>
    <cellStyle name="40% - Énfasis3 4 2 3 11" xfId="5686"/>
    <cellStyle name="40% - Énfasis3 4 2 3 12" xfId="6078"/>
    <cellStyle name="40% - Énfasis3 4 2 3 13" xfId="6470"/>
    <cellStyle name="40% - Énfasis3 4 2 3 2" xfId="2097"/>
    <cellStyle name="40% - Énfasis3 4 2 3 3" xfId="2525"/>
    <cellStyle name="40% - Énfasis3 4 2 3 4" xfId="2919"/>
    <cellStyle name="40% - Énfasis3 4 2 3 5" xfId="3311"/>
    <cellStyle name="40% - Énfasis3 4 2 3 6" xfId="3706"/>
    <cellStyle name="40% - Énfasis3 4 2 3 7" xfId="4102"/>
    <cellStyle name="40% - Énfasis3 4 2 3 8" xfId="4494"/>
    <cellStyle name="40% - Énfasis3 4 2 3 9" xfId="4886"/>
    <cellStyle name="40% - Énfasis3 4 3" xfId="1278"/>
    <cellStyle name="40% - Énfasis3 4 4" xfId="887"/>
    <cellStyle name="40% - Énfasis3 4 5" xfId="1464"/>
    <cellStyle name="40% - Énfasis3 4 6" xfId="1420"/>
    <cellStyle name="40% - Énfasis3 4 6 10" xfId="5250"/>
    <cellStyle name="40% - Énfasis3 4 6 11" xfId="5642"/>
    <cellStyle name="40% - Énfasis3 4 6 12" xfId="6034"/>
    <cellStyle name="40% - Énfasis3 4 6 13" xfId="6426"/>
    <cellStyle name="40% - Énfasis3 4 6 2" xfId="2053"/>
    <cellStyle name="40% - Énfasis3 4 6 3" xfId="2481"/>
    <cellStyle name="40% - Énfasis3 4 6 4" xfId="2875"/>
    <cellStyle name="40% - Énfasis3 4 6 5" xfId="3267"/>
    <cellStyle name="40% - Énfasis3 4 6 6" xfId="3662"/>
    <cellStyle name="40% - Énfasis3 4 6 7" xfId="4058"/>
    <cellStyle name="40% - Énfasis3 4 6 8" xfId="4450"/>
    <cellStyle name="40% - Énfasis3 4 6 9" xfId="4842"/>
    <cellStyle name="40% - Énfasis3 4 7" xfId="222"/>
    <cellStyle name="40% - Énfasis3 4 8" xfId="1854"/>
    <cellStyle name="40% - Énfasis3 4 9" xfId="2257"/>
    <cellStyle name="40% - Énfasis3 5" xfId="119"/>
    <cellStyle name="40% - Énfasis3 5 10" xfId="3852"/>
    <cellStyle name="40% - Énfasis3 5 11" xfId="4244"/>
    <cellStyle name="40% - Énfasis3 5 12" xfId="4636"/>
    <cellStyle name="40% - Énfasis3 5 13" xfId="5044"/>
    <cellStyle name="40% - Énfasis3 5 14" xfId="5436"/>
    <cellStyle name="40% - Énfasis3 5 15" xfId="5828"/>
    <cellStyle name="40% - Énfasis3 5 16" xfId="6220"/>
    <cellStyle name="40% - Énfasis3 5 2" xfId="1532"/>
    <cellStyle name="40% - Énfasis3 5 3" xfId="1452"/>
    <cellStyle name="40% - Énfasis3 5 3 10" xfId="5282"/>
    <cellStyle name="40% - Énfasis3 5 3 11" xfId="5674"/>
    <cellStyle name="40% - Énfasis3 5 3 12" xfId="6066"/>
    <cellStyle name="40% - Énfasis3 5 3 13" xfId="6458"/>
    <cellStyle name="40% - Énfasis3 5 3 2" xfId="2085"/>
    <cellStyle name="40% - Énfasis3 5 3 3" xfId="2513"/>
    <cellStyle name="40% - Énfasis3 5 3 4" xfId="2907"/>
    <cellStyle name="40% - Énfasis3 5 3 5" xfId="3299"/>
    <cellStyle name="40% - Énfasis3 5 3 6" xfId="3694"/>
    <cellStyle name="40% - Énfasis3 5 3 7" xfId="4090"/>
    <cellStyle name="40% - Énfasis3 5 3 8" xfId="4482"/>
    <cellStyle name="40% - Énfasis3 5 3 9" xfId="4874"/>
    <cellStyle name="40% - Énfasis3 5 4" xfId="223"/>
    <cellStyle name="40% - Énfasis3 5 5" xfId="1841"/>
    <cellStyle name="40% - Énfasis3 5 6" xfId="2244"/>
    <cellStyle name="40% - Énfasis3 5 7" xfId="2669"/>
    <cellStyle name="40% - Énfasis3 5 8" xfId="3061"/>
    <cellStyle name="40% - Énfasis3 5 9" xfId="3456"/>
    <cellStyle name="40% - Énfasis3 6" xfId="1154"/>
    <cellStyle name="40% - Énfasis3 7" xfId="625"/>
    <cellStyle name="40% - Énfasis3 7 10" xfId="5170"/>
    <cellStyle name="40% - Énfasis3 7 11" xfId="5562"/>
    <cellStyle name="40% - Énfasis3 7 12" xfId="5954"/>
    <cellStyle name="40% - Énfasis3 7 13" xfId="6346"/>
    <cellStyle name="40% - Énfasis3 7 2" xfId="1969"/>
    <cellStyle name="40% - Énfasis3 7 3" xfId="2392"/>
    <cellStyle name="40% - Énfasis3 7 4" xfId="2795"/>
    <cellStyle name="40% - Énfasis3 7 5" xfId="3187"/>
    <cellStyle name="40% - Énfasis3 7 6" xfId="3582"/>
    <cellStyle name="40% - Énfasis3 7 7" xfId="3978"/>
    <cellStyle name="40% - Énfasis3 7 8" xfId="4370"/>
    <cellStyle name="40% - Énfasis3 7 9" xfId="4762"/>
    <cellStyle name="40% - Énfasis3 8" xfId="371"/>
    <cellStyle name="40% - Énfasis3 8 10" xfId="5109"/>
    <cellStyle name="40% - Énfasis3 8 11" xfId="5501"/>
    <cellStyle name="40% - Énfasis3 8 12" xfId="5893"/>
    <cellStyle name="40% - Énfasis3 8 13" xfId="6285"/>
    <cellStyle name="40% - Énfasis3 8 2" xfId="1907"/>
    <cellStyle name="40% - Énfasis3 8 3" xfId="2309"/>
    <cellStyle name="40% - Énfasis3 8 4" xfId="2734"/>
    <cellStyle name="40% - Énfasis3 8 5" xfId="3126"/>
    <cellStyle name="40% - Énfasis3 8 6" xfId="3521"/>
    <cellStyle name="40% - Énfasis3 8 7" xfId="3917"/>
    <cellStyle name="40% - Énfasis3 8 8" xfId="4309"/>
    <cellStyle name="40% - Énfasis3 8 9" xfId="4701"/>
    <cellStyle name="40% - Énfasis3 9" xfId="1769"/>
    <cellStyle name="40% - Énfasis4" xfId="85" builtinId="43" customBuiltin="1"/>
    <cellStyle name="40% - Énfasis4 10" xfId="1825"/>
    <cellStyle name="40% - Énfasis4 11" xfId="2228"/>
    <cellStyle name="40% - Énfasis4 12" xfId="2653"/>
    <cellStyle name="40% - Énfasis4 13" xfId="3045"/>
    <cellStyle name="40% - Énfasis4 14" xfId="3440"/>
    <cellStyle name="40% - Énfasis4 15" xfId="3836"/>
    <cellStyle name="40% - Énfasis4 16" xfId="4228"/>
    <cellStyle name="40% - Énfasis4 17" xfId="4620"/>
    <cellStyle name="40% - Énfasis4 18" xfId="5028"/>
    <cellStyle name="40% - Énfasis4 19" xfId="5420"/>
    <cellStyle name="40% - Énfasis4 2" xfId="10"/>
    <cellStyle name="40% - Énfasis4 2 2" xfId="891"/>
    <cellStyle name="40% - Énfasis4 2 2 2" xfId="1364"/>
    <cellStyle name="40% - Énfasis4 2 2 2 2" xfId="1623"/>
    <cellStyle name="40% - Énfasis4 2 2 2 2 10" xfId="5353"/>
    <cellStyle name="40% - Énfasis4 2 2 2 2 11" xfId="5745"/>
    <cellStyle name="40% - Énfasis4 2 2 2 2 12" xfId="6137"/>
    <cellStyle name="40% - Énfasis4 2 2 2 2 13" xfId="6529"/>
    <cellStyle name="40% - Énfasis4 2 2 2 2 2" xfId="2156"/>
    <cellStyle name="40% - Énfasis4 2 2 2 2 3" xfId="2584"/>
    <cellStyle name="40% - Énfasis4 2 2 2 2 4" xfId="2978"/>
    <cellStyle name="40% - Énfasis4 2 2 2 2 5" xfId="3370"/>
    <cellStyle name="40% - Énfasis4 2 2 2 2 6" xfId="3765"/>
    <cellStyle name="40% - Énfasis4 2 2 2 2 7" xfId="4161"/>
    <cellStyle name="40% - Énfasis4 2 2 2 2 8" xfId="4553"/>
    <cellStyle name="40% - Énfasis4 2 2 2 2 9" xfId="4945"/>
    <cellStyle name="40% - Énfasis4 2 2 3" xfId="1282"/>
    <cellStyle name="40% - Énfasis4 2 2 3 2" xfId="1680"/>
    <cellStyle name="40% - Énfasis4 2 2 3 2 10" xfId="5397"/>
    <cellStyle name="40% - Énfasis4 2 2 3 2 11" xfId="5789"/>
    <cellStyle name="40% - Énfasis4 2 2 3 2 12" xfId="6181"/>
    <cellStyle name="40% - Énfasis4 2 2 3 2 13" xfId="6573"/>
    <cellStyle name="40% - Énfasis4 2 2 3 2 2" xfId="2200"/>
    <cellStyle name="40% - Énfasis4 2 2 3 2 3" xfId="2630"/>
    <cellStyle name="40% - Énfasis4 2 2 3 2 4" xfId="3022"/>
    <cellStyle name="40% - Énfasis4 2 2 3 2 5" xfId="3414"/>
    <cellStyle name="40% - Énfasis4 2 2 3 2 6" xfId="3809"/>
    <cellStyle name="40% - Énfasis4 2 2 3 2 7" xfId="4205"/>
    <cellStyle name="40% - Énfasis4 2 2 3 2 8" xfId="4597"/>
    <cellStyle name="40% - Énfasis4 2 2 3 2 9" xfId="4989"/>
    <cellStyle name="40% - Énfasis4 2 2 4" xfId="1196"/>
    <cellStyle name="40% - Énfasis4 2 2 5" xfId="1585"/>
    <cellStyle name="40% - Énfasis4 2 2 6" xfId="1504"/>
    <cellStyle name="40% - Énfasis4 2 2 6 10" xfId="5314"/>
    <cellStyle name="40% - Énfasis4 2 2 6 11" xfId="5706"/>
    <cellStyle name="40% - Énfasis4 2 2 6 12" xfId="6098"/>
    <cellStyle name="40% - Énfasis4 2 2 6 13" xfId="6490"/>
    <cellStyle name="40% - Énfasis4 2 2 6 2" xfId="2117"/>
    <cellStyle name="40% - Énfasis4 2 2 6 3" xfId="2545"/>
    <cellStyle name="40% - Énfasis4 2 2 6 4" xfId="2939"/>
    <cellStyle name="40% - Énfasis4 2 2 6 5" xfId="3331"/>
    <cellStyle name="40% - Énfasis4 2 2 6 6" xfId="3726"/>
    <cellStyle name="40% - Énfasis4 2 2 6 7" xfId="4122"/>
    <cellStyle name="40% - Énfasis4 2 2 6 8" xfId="4514"/>
    <cellStyle name="40% - Énfasis4 2 2 6 9" xfId="4906"/>
    <cellStyle name="40% - Énfasis4 2 3" xfId="656"/>
    <cellStyle name="40% - Énfasis4 2 3 2" xfId="1687"/>
    <cellStyle name="40% - Énfasis4 2 3 2 10" xfId="5402"/>
    <cellStyle name="40% - Énfasis4 2 3 2 11" xfId="5794"/>
    <cellStyle name="40% - Énfasis4 2 3 2 12" xfId="6186"/>
    <cellStyle name="40% - Énfasis4 2 3 2 13" xfId="6578"/>
    <cellStyle name="40% - Énfasis4 2 3 2 2" xfId="2205"/>
    <cellStyle name="40% - Énfasis4 2 3 2 3" xfId="2635"/>
    <cellStyle name="40% - Énfasis4 2 3 2 4" xfId="3027"/>
    <cellStyle name="40% - Énfasis4 2 3 2 5" xfId="3419"/>
    <cellStyle name="40% - Énfasis4 2 3 2 6" xfId="3814"/>
    <cellStyle name="40% - Énfasis4 2 3 2 7" xfId="4210"/>
    <cellStyle name="40% - Énfasis4 2 3 2 8" xfId="4602"/>
    <cellStyle name="40% - Énfasis4 2 3 2 9" xfId="4994"/>
    <cellStyle name="40% - Énfasis4 2 4" xfId="1072"/>
    <cellStyle name="40% - Énfasis4 2 4 2" xfId="1650"/>
    <cellStyle name="40% - Énfasis4 2 4 2 10" xfId="5374"/>
    <cellStyle name="40% - Énfasis4 2 4 2 11" xfId="5766"/>
    <cellStyle name="40% - Énfasis4 2 4 2 12" xfId="6158"/>
    <cellStyle name="40% - Énfasis4 2 4 2 13" xfId="6550"/>
    <cellStyle name="40% - Énfasis4 2 4 2 2" xfId="2177"/>
    <cellStyle name="40% - Énfasis4 2 4 2 3" xfId="2605"/>
    <cellStyle name="40% - Énfasis4 2 4 2 4" xfId="2999"/>
    <cellStyle name="40% - Énfasis4 2 4 2 5" xfId="3391"/>
    <cellStyle name="40% - Énfasis4 2 4 2 6" xfId="3786"/>
    <cellStyle name="40% - Énfasis4 2 4 2 7" xfId="4182"/>
    <cellStyle name="40% - Énfasis4 2 4 2 8" xfId="4574"/>
    <cellStyle name="40% - Énfasis4 2 4 2 9" xfId="4966"/>
    <cellStyle name="40% - Énfasis4 2 5" xfId="431"/>
    <cellStyle name="40% - Énfasis4 2 6" xfId="389"/>
    <cellStyle name="40% - Énfasis4 2 6 10" xfId="5126"/>
    <cellStyle name="40% - Énfasis4 2 6 11" xfId="5518"/>
    <cellStyle name="40% - Énfasis4 2 6 12" xfId="5910"/>
    <cellStyle name="40% - Énfasis4 2 6 13" xfId="6302"/>
    <cellStyle name="40% - Énfasis4 2 6 2" xfId="1924"/>
    <cellStyle name="40% - Énfasis4 2 6 3" xfId="2326"/>
    <cellStyle name="40% - Énfasis4 2 6 4" xfId="2751"/>
    <cellStyle name="40% - Énfasis4 2 6 5" xfId="3143"/>
    <cellStyle name="40% - Énfasis4 2 6 6" xfId="3538"/>
    <cellStyle name="40% - Énfasis4 2 6 7" xfId="3934"/>
    <cellStyle name="40% - Énfasis4 2 6 8" xfId="4326"/>
    <cellStyle name="40% - Énfasis4 2 6 9" xfId="4718"/>
    <cellStyle name="40% - Énfasis4 2 7" xfId="1551"/>
    <cellStyle name="40% - Énfasis4 2 8" xfId="224"/>
    <cellStyle name="40% - Énfasis4 2 9" xfId="153"/>
    <cellStyle name="40% - Énfasis4 2 9 10" xfId="5077"/>
    <cellStyle name="40% - Énfasis4 2 9 11" xfId="5469"/>
    <cellStyle name="40% - Énfasis4 2 9 12" xfId="5861"/>
    <cellStyle name="40% - Énfasis4 2 9 13" xfId="6253"/>
    <cellStyle name="40% - Énfasis4 2 9 2" xfId="1874"/>
    <cellStyle name="40% - Énfasis4 2 9 3" xfId="2277"/>
    <cellStyle name="40% - Énfasis4 2 9 4" xfId="2702"/>
    <cellStyle name="40% - Énfasis4 2 9 5" xfId="3094"/>
    <cellStyle name="40% - Énfasis4 2 9 6" xfId="3489"/>
    <cellStyle name="40% - Énfasis4 2 9 7" xfId="3885"/>
    <cellStyle name="40% - Énfasis4 2 9 8" xfId="4277"/>
    <cellStyle name="40% - Énfasis4 2 9 9" xfId="4669"/>
    <cellStyle name="40% - Énfasis4 20" xfId="5812"/>
    <cellStyle name="40% - Énfasis4 21" xfId="6204"/>
    <cellStyle name="40% - Énfasis4 3" xfId="163"/>
    <cellStyle name="40% - Énfasis4 3 10" xfId="2286"/>
    <cellStyle name="40% - Énfasis4 3 11" xfId="2711"/>
    <cellStyle name="40% - Énfasis4 3 12" xfId="3103"/>
    <cellStyle name="40% - Énfasis4 3 13" xfId="3498"/>
    <cellStyle name="40% - Énfasis4 3 14" xfId="3894"/>
    <cellStyle name="40% - Énfasis4 3 15" xfId="4286"/>
    <cellStyle name="40% - Énfasis4 3 16" xfId="4678"/>
    <cellStyle name="40% - Énfasis4 3 17" xfId="5086"/>
    <cellStyle name="40% - Énfasis4 3 18" xfId="5478"/>
    <cellStyle name="40% - Énfasis4 3 19" xfId="5870"/>
    <cellStyle name="40% - Énfasis4 3 2" xfId="892"/>
    <cellStyle name="40% - Énfasis4 3 2 2" xfId="1365"/>
    <cellStyle name="40% - Énfasis4 3 2 3" xfId="1283"/>
    <cellStyle name="40% - Énfasis4 3 2 4" xfId="1197"/>
    <cellStyle name="40% - Énfasis4 3 2 5" xfId="1586"/>
    <cellStyle name="40% - Énfasis4 3 2 6" xfId="1513"/>
    <cellStyle name="40% - Énfasis4 3 2 6 10" xfId="5322"/>
    <cellStyle name="40% - Énfasis4 3 2 6 11" xfId="5714"/>
    <cellStyle name="40% - Énfasis4 3 2 6 12" xfId="6106"/>
    <cellStyle name="40% - Énfasis4 3 2 6 13" xfId="6498"/>
    <cellStyle name="40% - Énfasis4 3 2 6 2" xfId="2125"/>
    <cellStyle name="40% - Énfasis4 3 2 6 3" xfId="2553"/>
    <cellStyle name="40% - Énfasis4 3 2 6 4" xfId="2947"/>
    <cellStyle name="40% - Énfasis4 3 2 6 5" xfId="3339"/>
    <cellStyle name="40% - Énfasis4 3 2 6 6" xfId="3734"/>
    <cellStyle name="40% - Énfasis4 3 2 6 7" xfId="4130"/>
    <cellStyle name="40% - Énfasis4 3 2 6 8" xfId="4522"/>
    <cellStyle name="40% - Énfasis4 3 2 6 9" xfId="4914"/>
    <cellStyle name="40% - Énfasis4 3 20" xfId="6262"/>
    <cellStyle name="40% - Énfasis4 3 3" xfId="713"/>
    <cellStyle name="40% - Énfasis4 3 3 2" xfId="1659"/>
    <cellStyle name="40% - Énfasis4 3 3 2 10" xfId="5379"/>
    <cellStyle name="40% - Énfasis4 3 3 2 11" xfId="5771"/>
    <cellStyle name="40% - Énfasis4 3 3 2 12" xfId="6163"/>
    <cellStyle name="40% - Énfasis4 3 3 2 13" xfId="6555"/>
    <cellStyle name="40% - Énfasis4 3 3 2 2" xfId="2182"/>
    <cellStyle name="40% - Énfasis4 3 3 2 3" xfId="2611"/>
    <cellStyle name="40% - Énfasis4 3 3 2 4" xfId="3004"/>
    <cellStyle name="40% - Énfasis4 3 3 2 5" xfId="3396"/>
    <cellStyle name="40% - Énfasis4 3 3 2 6" xfId="3791"/>
    <cellStyle name="40% - Énfasis4 3 3 2 7" xfId="4187"/>
    <cellStyle name="40% - Énfasis4 3 3 2 8" xfId="4579"/>
    <cellStyle name="40% - Énfasis4 3 3 2 9" xfId="4971"/>
    <cellStyle name="40% - Énfasis4 3 4" xfId="1073"/>
    <cellStyle name="40% - Énfasis4 3 5" xfId="400"/>
    <cellStyle name="40% - Énfasis4 3 6" xfId="1544"/>
    <cellStyle name="40% - Énfasis4 3 7" xfId="1434"/>
    <cellStyle name="40% - Énfasis4 3 7 10" xfId="5264"/>
    <cellStyle name="40% - Énfasis4 3 7 11" xfId="5656"/>
    <cellStyle name="40% - Énfasis4 3 7 12" xfId="6048"/>
    <cellStyle name="40% - Énfasis4 3 7 13" xfId="6440"/>
    <cellStyle name="40% - Énfasis4 3 7 2" xfId="2067"/>
    <cellStyle name="40% - Énfasis4 3 7 3" xfId="2495"/>
    <cellStyle name="40% - Énfasis4 3 7 4" xfId="2889"/>
    <cellStyle name="40% - Énfasis4 3 7 5" xfId="3281"/>
    <cellStyle name="40% - Énfasis4 3 7 6" xfId="3676"/>
    <cellStyle name="40% - Énfasis4 3 7 7" xfId="4072"/>
    <cellStyle name="40% - Énfasis4 3 7 8" xfId="4464"/>
    <cellStyle name="40% - Énfasis4 3 7 9" xfId="4856"/>
    <cellStyle name="40% - Énfasis4 3 8" xfId="225"/>
    <cellStyle name="40% - Énfasis4 3 9" xfId="1883"/>
    <cellStyle name="40% - Énfasis4 4" xfId="134"/>
    <cellStyle name="40% - Énfasis4 4 10" xfId="2684"/>
    <cellStyle name="40% - Énfasis4 4 11" xfId="3076"/>
    <cellStyle name="40% - Énfasis4 4 12" xfId="3471"/>
    <cellStyle name="40% - Énfasis4 4 13" xfId="3867"/>
    <cellStyle name="40% - Énfasis4 4 14" xfId="4259"/>
    <cellStyle name="40% - Énfasis4 4 15" xfId="4651"/>
    <cellStyle name="40% - Énfasis4 4 16" xfId="5059"/>
    <cellStyle name="40% - Énfasis4 4 17" xfId="5451"/>
    <cellStyle name="40% - Énfasis4 4 18" xfId="5843"/>
    <cellStyle name="40% - Énfasis4 4 19" xfId="6235"/>
    <cellStyle name="40% - Énfasis4 4 2" xfId="1074"/>
    <cellStyle name="40% - Énfasis4 4 2 2" xfId="1602"/>
    <cellStyle name="40% - Énfasis4 4 2 3" xfId="1486"/>
    <cellStyle name="40% - Énfasis4 4 2 3 10" xfId="5296"/>
    <cellStyle name="40% - Énfasis4 4 2 3 11" xfId="5688"/>
    <cellStyle name="40% - Énfasis4 4 2 3 12" xfId="6080"/>
    <cellStyle name="40% - Énfasis4 4 2 3 13" xfId="6472"/>
    <cellStyle name="40% - Énfasis4 4 2 3 2" xfId="2099"/>
    <cellStyle name="40% - Énfasis4 4 2 3 3" xfId="2527"/>
    <cellStyle name="40% - Énfasis4 4 2 3 4" xfId="2921"/>
    <cellStyle name="40% - Énfasis4 4 2 3 5" xfId="3313"/>
    <cellStyle name="40% - Énfasis4 4 2 3 6" xfId="3708"/>
    <cellStyle name="40% - Énfasis4 4 2 3 7" xfId="4104"/>
    <cellStyle name="40% - Énfasis4 4 2 3 8" xfId="4496"/>
    <cellStyle name="40% - Énfasis4 4 2 3 9" xfId="4888"/>
    <cellStyle name="40% - Énfasis4 4 3" xfId="1281"/>
    <cellStyle name="40% - Énfasis4 4 4" xfId="890"/>
    <cellStyle name="40% - Énfasis4 4 5" xfId="1540"/>
    <cellStyle name="40% - Énfasis4 4 6" xfId="1422"/>
    <cellStyle name="40% - Énfasis4 4 6 10" xfId="5252"/>
    <cellStyle name="40% - Énfasis4 4 6 11" xfId="5644"/>
    <cellStyle name="40% - Énfasis4 4 6 12" xfId="6036"/>
    <cellStyle name="40% - Énfasis4 4 6 13" xfId="6428"/>
    <cellStyle name="40% - Énfasis4 4 6 2" xfId="2055"/>
    <cellStyle name="40% - Énfasis4 4 6 3" xfId="2483"/>
    <cellStyle name="40% - Énfasis4 4 6 4" xfId="2877"/>
    <cellStyle name="40% - Énfasis4 4 6 5" xfId="3269"/>
    <cellStyle name="40% - Énfasis4 4 6 6" xfId="3664"/>
    <cellStyle name="40% - Énfasis4 4 6 7" xfId="4060"/>
    <cellStyle name="40% - Énfasis4 4 6 8" xfId="4452"/>
    <cellStyle name="40% - Énfasis4 4 6 9" xfId="4844"/>
    <cellStyle name="40% - Énfasis4 4 7" xfId="226"/>
    <cellStyle name="40% - Énfasis4 4 8" xfId="1856"/>
    <cellStyle name="40% - Énfasis4 4 9" xfId="2259"/>
    <cellStyle name="40% - Énfasis4 5" xfId="120"/>
    <cellStyle name="40% - Énfasis4 5 10" xfId="3853"/>
    <cellStyle name="40% - Énfasis4 5 11" xfId="4245"/>
    <cellStyle name="40% - Énfasis4 5 12" xfId="4637"/>
    <cellStyle name="40% - Énfasis4 5 13" xfId="5045"/>
    <cellStyle name="40% - Énfasis4 5 14" xfId="5437"/>
    <cellStyle name="40% - Énfasis4 5 15" xfId="5829"/>
    <cellStyle name="40% - Énfasis4 5 16" xfId="6221"/>
    <cellStyle name="40% - Énfasis4 5 2" xfId="1537"/>
    <cellStyle name="40% - Énfasis4 5 3" xfId="1453"/>
    <cellStyle name="40% - Énfasis4 5 3 10" xfId="5283"/>
    <cellStyle name="40% - Énfasis4 5 3 11" xfId="5675"/>
    <cellStyle name="40% - Énfasis4 5 3 12" xfId="6067"/>
    <cellStyle name="40% - Énfasis4 5 3 13" xfId="6459"/>
    <cellStyle name="40% - Énfasis4 5 3 2" xfId="2086"/>
    <cellStyle name="40% - Énfasis4 5 3 3" xfId="2514"/>
    <cellStyle name="40% - Énfasis4 5 3 4" xfId="2908"/>
    <cellStyle name="40% - Énfasis4 5 3 5" xfId="3300"/>
    <cellStyle name="40% - Énfasis4 5 3 6" xfId="3695"/>
    <cellStyle name="40% - Énfasis4 5 3 7" xfId="4091"/>
    <cellStyle name="40% - Énfasis4 5 3 8" xfId="4483"/>
    <cellStyle name="40% - Énfasis4 5 3 9" xfId="4875"/>
    <cellStyle name="40% - Énfasis4 5 4" xfId="227"/>
    <cellStyle name="40% - Énfasis4 5 5" xfId="1842"/>
    <cellStyle name="40% - Énfasis4 5 6" xfId="2245"/>
    <cellStyle name="40% - Énfasis4 5 7" xfId="2670"/>
    <cellStyle name="40% - Énfasis4 5 8" xfId="3062"/>
    <cellStyle name="40% - Énfasis4 5 9" xfId="3457"/>
    <cellStyle name="40% - Énfasis4 6" xfId="1155"/>
    <cellStyle name="40% - Énfasis4 7" xfId="627"/>
    <cellStyle name="40% - Énfasis4 7 10" xfId="5172"/>
    <cellStyle name="40% - Énfasis4 7 11" xfId="5564"/>
    <cellStyle name="40% - Énfasis4 7 12" xfId="5956"/>
    <cellStyle name="40% - Énfasis4 7 13" xfId="6348"/>
    <cellStyle name="40% - Énfasis4 7 2" xfId="1971"/>
    <cellStyle name="40% - Énfasis4 7 3" xfId="2394"/>
    <cellStyle name="40% - Énfasis4 7 4" xfId="2797"/>
    <cellStyle name="40% - Énfasis4 7 5" xfId="3189"/>
    <cellStyle name="40% - Énfasis4 7 6" xfId="3584"/>
    <cellStyle name="40% - Énfasis4 7 7" xfId="3980"/>
    <cellStyle name="40% - Énfasis4 7 8" xfId="4372"/>
    <cellStyle name="40% - Énfasis4 7 9" xfId="4764"/>
    <cellStyle name="40% - Énfasis4 8" xfId="373"/>
    <cellStyle name="40% - Énfasis4 8 10" xfId="5111"/>
    <cellStyle name="40% - Énfasis4 8 11" xfId="5503"/>
    <cellStyle name="40% - Énfasis4 8 12" xfId="5895"/>
    <cellStyle name="40% - Énfasis4 8 13" xfId="6287"/>
    <cellStyle name="40% - Énfasis4 8 2" xfId="1909"/>
    <cellStyle name="40% - Énfasis4 8 3" xfId="2311"/>
    <cellStyle name="40% - Énfasis4 8 4" xfId="2736"/>
    <cellStyle name="40% - Énfasis4 8 5" xfId="3128"/>
    <cellStyle name="40% - Énfasis4 8 6" xfId="3523"/>
    <cellStyle name="40% - Énfasis4 8 7" xfId="3919"/>
    <cellStyle name="40% - Énfasis4 8 8" xfId="4311"/>
    <cellStyle name="40% - Énfasis4 8 9" xfId="4703"/>
    <cellStyle name="40% - Énfasis4 9" xfId="1770"/>
    <cellStyle name="40% - Énfasis5" xfId="89" builtinId="47" customBuiltin="1"/>
    <cellStyle name="40% - Énfasis5 10" xfId="2230"/>
    <cellStyle name="40% - Énfasis5 11" xfId="2655"/>
    <cellStyle name="40% - Énfasis5 12" xfId="3047"/>
    <cellStyle name="40% - Énfasis5 13" xfId="3442"/>
    <cellStyle name="40% - Énfasis5 14" xfId="3838"/>
    <cellStyle name="40% - Énfasis5 15" xfId="4230"/>
    <cellStyle name="40% - Énfasis5 16" xfId="4622"/>
    <cellStyle name="40% - Énfasis5 17" xfId="5030"/>
    <cellStyle name="40% - Énfasis5 18" xfId="5422"/>
    <cellStyle name="40% - Énfasis5 19" xfId="5814"/>
    <cellStyle name="40% - Énfasis5 2" xfId="11"/>
    <cellStyle name="40% - Énfasis5 2 2" xfId="893"/>
    <cellStyle name="40% - Énfasis5 2 2 2" xfId="1587"/>
    <cellStyle name="40% - Énfasis5 2 2 2 2" xfId="1674"/>
    <cellStyle name="40% - Énfasis5 2 2 2 2 10" xfId="5391"/>
    <cellStyle name="40% - Énfasis5 2 2 2 2 11" xfId="5783"/>
    <cellStyle name="40% - Énfasis5 2 2 2 2 12" xfId="6175"/>
    <cellStyle name="40% - Énfasis5 2 2 2 2 13" xfId="6567"/>
    <cellStyle name="40% - Énfasis5 2 2 2 2 2" xfId="2194"/>
    <cellStyle name="40% - Énfasis5 2 2 2 2 3" xfId="2624"/>
    <cellStyle name="40% - Énfasis5 2 2 2 2 4" xfId="3016"/>
    <cellStyle name="40% - Énfasis5 2 2 2 2 5" xfId="3408"/>
    <cellStyle name="40% - Énfasis5 2 2 2 2 6" xfId="3803"/>
    <cellStyle name="40% - Énfasis5 2 2 2 2 7" xfId="4199"/>
    <cellStyle name="40% - Énfasis5 2 2 2 2 8" xfId="4591"/>
    <cellStyle name="40% - Énfasis5 2 2 2 2 9" xfId="4983"/>
    <cellStyle name="40% - Énfasis5 2 2 3" xfId="1505"/>
    <cellStyle name="40% - Énfasis5 2 2 3 10" xfId="5315"/>
    <cellStyle name="40% - Énfasis5 2 2 3 11" xfId="5707"/>
    <cellStyle name="40% - Énfasis5 2 2 3 12" xfId="6099"/>
    <cellStyle name="40% - Énfasis5 2 2 3 13" xfId="6491"/>
    <cellStyle name="40% - Énfasis5 2 2 3 2" xfId="2118"/>
    <cellStyle name="40% - Énfasis5 2 2 3 3" xfId="2546"/>
    <cellStyle name="40% - Énfasis5 2 2 3 4" xfId="2940"/>
    <cellStyle name="40% - Énfasis5 2 2 3 5" xfId="3332"/>
    <cellStyle name="40% - Énfasis5 2 2 3 6" xfId="3727"/>
    <cellStyle name="40% - Énfasis5 2 2 3 7" xfId="4123"/>
    <cellStyle name="40% - Énfasis5 2 2 3 8" xfId="4515"/>
    <cellStyle name="40% - Énfasis5 2 2 3 9" xfId="4907"/>
    <cellStyle name="40% - Énfasis5 2 3" xfId="657"/>
    <cellStyle name="40% - Énfasis5 2 3 2" xfId="1676"/>
    <cellStyle name="40% - Énfasis5 2 3 2 10" xfId="5393"/>
    <cellStyle name="40% - Énfasis5 2 3 2 11" xfId="5785"/>
    <cellStyle name="40% - Énfasis5 2 3 2 12" xfId="6177"/>
    <cellStyle name="40% - Énfasis5 2 3 2 13" xfId="6569"/>
    <cellStyle name="40% - Énfasis5 2 3 2 2" xfId="2196"/>
    <cellStyle name="40% - Énfasis5 2 3 2 3" xfId="2626"/>
    <cellStyle name="40% - Énfasis5 2 3 2 4" xfId="3018"/>
    <cellStyle name="40% - Énfasis5 2 3 2 5" xfId="3410"/>
    <cellStyle name="40% - Énfasis5 2 3 2 6" xfId="3805"/>
    <cellStyle name="40% - Énfasis5 2 3 2 7" xfId="4201"/>
    <cellStyle name="40% - Énfasis5 2 3 2 8" xfId="4593"/>
    <cellStyle name="40% - Énfasis5 2 3 2 9" xfId="4985"/>
    <cellStyle name="40% - Énfasis5 2 4" xfId="432"/>
    <cellStyle name="40% - Énfasis5 2 4 2" xfId="1665"/>
    <cellStyle name="40% - Énfasis5 2 4 2 10" xfId="5385"/>
    <cellStyle name="40% - Énfasis5 2 4 2 11" xfId="5777"/>
    <cellStyle name="40% - Énfasis5 2 4 2 12" xfId="6169"/>
    <cellStyle name="40% - Énfasis5 2 4 2 13" xfId="6561"/>
    <cellStyle name="40% - Énfasis5 2 4 2 2" xfId="2188"/>
    <cellStyle name="40% - Énfasis5 2 4 2 3" xfId="2617"/>
    <cellStyle name="40% - Énfasis5 2 4 2 4" xfId="3010"/>
    <cellStyle name="40% - Énfasis5 2 4 2 5" xfId="3402"/>
    <cellStyle name="40% - Énfasis5 2 4 2 6" xfId="3797"/>
    <cellStyle name="40% - Énfasis5 2 4 2 7" xfId="4193"/>
    <cellStyle name="40% - Énfasis5 2 4 2 8" xfId="4585"/>
    <cellStyle name="40% - Énfasis5 2 4 2 9" xfId="4977"/>
    <cellStyle name="40% - Énfasis5 2 5" xfId="390"/>
    <cellStyle name="40% - Énfasis5 2 5 10" xfId="5127"/>
    <cellStyle name="40% - Énfasis5 2 5 11" xfId="5519"/>
    <cellStyle name="40% - Énfasis5 2 5 12" xfId="5911"/>
    <cellStyle name="40% - Énfasis5 2 5 13" xfId="6303"/>
    <cellStyle name="40% - Énfasis5 2 5 2" xfId="1925"/>
    <cellStyle name="40% - Énfasis5 2 5 3" xfId="2327"/>
    <cellStyle name="40% - Énfasis5 2 5 4" xfId="2752"/>
    <cellStyle name="40% - Énfasis5 2 5 5" xfId="3144"/>
    <cellStyle name="40% - Énfasis5 2 5 6" xfId="3539"/>
    <cellStyle name="40% - Énfasis5 2 5 7" xfId="3935"/>
    <cellStyle name="40% - Énfasis5 2 5 8" xfId="4327"/>
    <cellStyle name="40% - Énfasis5 2 5 9" xfId="4719"/>
    <cellStyle name="40% - Énfasis5 2 6" xfId="1548"/>
    <cellStyle name="40% - Énfasis5 2 7" xfId="228"/>
    <cellStyle name="40% - Énfasis5 2 8" xfId="154"/>
    <cellStyle name="40% - Énfasis5 2 8 10" xfId="5078"/>
    <cellStyle name="40% - Énfasis5 2 8 11" xfId="5470"/>
    <cellStyle name="40% - Énfasis5 2 8 12" xfId="5862"/>
    <cellStyle name="40% - Énfasis5 2 8 13" xfId="6254"/>
    <cellStyle name="40% - Énfasis5 2 8 2" xfId="1875"/>
    <cellStyle name="40% - Énfasis5 2 8 3" xfId="2278"/>
    <cellStyle name="40% - Énfasis5 2 8 4" xfId="2703"/>
    <cellStyle name="40% - Énfasis5 2 8 5" xfId="3095"/>
    <cellStyle name="40% - Énfasis5 2 8 6" xfId="3490"/>
    <cellStyle name="40% - Énfasis5 2 8 7" xfId="3886"/>
    <cellStyle name="40% - Énfasis5 2 8 8" xfId="4278"/>
    <cellStyle name="40% - Énfasis5 2 8 9" xfId="4670"/>
    <cellStyle name="40% - Énfasis5 20" xfId="6206"/>
    <cellStyle name="40% - Énfasis5 3" xfId="159"/>
    <cellStyle name="40% - Énfasis5 3 10" xfId="3100"/>
    <cellStyle name="40% - Énfasis5 3 11" xfId="3495"/>
    <cellStyle name="40% - Énfasis5 3 12" xfId="3891"/>
    <cellStyle name="40% - Énfasis5 3 13" xfId="4283"/>
    <cellStyle name="40% - Énfasis5 3 14" xfId="4675"/>
    <cellStyle name="40% - Énfasis5 3 15" xfId="5083"/>
    <cellStyle name="40% - Énfasis5 3 16" xfId="5475"/>
    <cellStyle name="40% - Énfasis5 3 17" xfId="5867"/>
    <cellStyle name="40% - Énfasis5 3 18" xfId="6259"/>
    <cellStyle name="40% - Énfasis5 3 2" xfId="894"/>
    <cellStyle name="40% - Énfasis5 3 2 2" xfId="1588"/>
    <cellStyle name="40% - Énfasis5 3 2 3" xfId="1509"/>
    <cellStyle name="40% - Énfasis5 3 2 3 10" xfId="5319"/>
    <cellStyle name="40% - Énfasis5 3 2 3 11" xfId="5711"/>
    <cellStyle name="40% - Énfasis5 3 2 3 12" xfId="6103"/>
    <cellStyle name="40% - Énfasis5 3 2 3 13" xfId="6495"/>
    <cellStyle name="40% - Énfasis5 3 2 3 2" xfId="2122"/>
    <cellStyle name="40% - Énfasis5 3 2 3 3" xfId="2550"/>
    <cellStyle name="40% - Énfasis5 3 2 3 4" xfId="2944"/>
    <cellStyle name="40% - Énfasis5 3 2 3 5" xfId="3336"/>
    <cellStyle name="40% - Énfasis5 3 2 3 6" xfId="3731"/>
    <cellStyle name="40% - Énfasis5 3 2 3 7" xfId="4127"/>
    <cellStyle name="40% - Énfasis5 3 2 3 8" xfId="4519"/>
    <cellStyle name="40% - Énfasis5 3 2 3 9" xfId="4911"/>
    <cellStyle name="40% - Énfasis5 3 3" xfId="714"/>
    <cellStyle name="40% - Énfasis5 3 3 2" xfId="1644"/>
    <cellStyle name="40% - Énfasis5 3 3 2 10" xfId="5369"/>
    <cellStyle name="40% - Énfasis5 3 3 2 11" xfId="5761"/>
    <cellStyle name="40% - Énfasis5 3 3 2 12" xfId="6153"/>
    <cellStyle name="40% - Énfasis5 3 3 2 13" xfId="6545"/>
    <cellStyle name="40% - Énfasis5 3 3 2 2" xfId="2172"/>
    <cellStyle name="40% - Énfasis5 3 3 2 3" xfId="2600"/>
    <cellStyle name="40% - Énfasis5 3 3 2 4" xfId="2994"/>
    <cellStyle name="40% - Énfasis5 3 3 2 5" xfId="3386"/>
    <cellStyle name="40% - Énfasis5 3 3 2 6" xfId="3781"/>
    <cellStyle name="40% - Énfasis5 3 3 2 7" xfId="4177"/>
    <cellStyle name="40% - Énfasis5 3 3 2 8" xfId="4569"/>
    <cellStyle name="40% - Énfasis5 3 3 2 9" xfId="4961"/>
    <cellStyle name="40% - Énfasis5 3 4" xfId="1476"/>
    <cellStyle name="40% - Énfasis5 3 5" xfId="1431"/>
    <cellStyle name="40% - Énfasis5 3 5 10" xfId="5261"/>
    <cellStyle name="40% - Énfasis5 3 5 11" xfId="5653"/>
    <cellStyle name="40% - Énfasis5 3 5 12" xfId="6045"/>
    <cellStyle name="40% - Énfasis5 3 5 13" xfId="6437"/>
    <cellStyle name="40% - Énfasis5 3 5 2" xfId="2064"/>
    <cellStyle name="40% - Énfasis5 3 5 3" xfId="2492"/>
    <cellStyle name="40% - Énfasis5 3 5 4" xfId="2886"/>
    <cellStyle name="40% - Énfasis5 3 5 5" xfId="3278"/>
    <cellStyle name="40% - Énfasis5 3 5 6" xfId="3673"/>
    <cellStyle name="40% - Énfasis5 3 5 7" xfId="4069"/>
    <cellStyle name="40% - Énfasis5 3 5 8" xfId="4461"/>
    <cellStyle name="40% - Énfasis5 3 5 9" xfId="4853"/>
    <cellStyle name="40% - Énfasis5 3 6" xfId="229"/>
    <cellStyle name="40% - Énfasis5 3 7" xfId="1880"/>
    <cellStyle name="40% - Énfasis5 3 8" xfId="2283"/>
    <cellStyle name="40% - Énfasis5 3 9" xfId="2708"/>
    <cellStyle name="40% - Énfasis5 4" xfId="136"/>
    <cellStyle name="40% - Énfasis5 4 10" xfId="3473"/>
    <cellStyle name="40% - Énfasis5 4 11" xfId="3869"/>
    <cellStyle name="40% - Énfasis5 4 12" xfId="4261"/>
    <cellStyle name="40% - Énfasis5 4 13" xfId="4653"/>
    <cellStyle name="40% - Énfasis5 4 14" xfId="5061"/>
    <cellStyle name="40% - Énfasis5 4 15" xfId="5453"/>
    <cellStyle name="40% - Énfasis5 4 16" xfId="5845"/>
    <cellStyle name="40% - Énfasis5 4 17" xfId="6237"/>
    <cellStyle name="40% - Énfasis5 4 2" xfId="1488"/>
    <cellStyle name="40% - Énfasis5 4 2 10" xfId="5298"/>
    <cellStyle name="40% - Énfasis5 4 2 11" xfId="5690"/>
    <cellStyle name="40% - Énfasis5 4 2 12" xfId="6082"/>
    <cellStyle name="40% - Énfasis5 4 2 13" xfId="6474"/>
    <cellStyle name="40% - Énfasis5 4 2 2" xfId="2101"/>
    <cellStyle name="40% - Énfasis5 4 2 3" xfId="2529"/>
    <cellStyle name="40% - Énfasis5 4 2 4" xfId="2923"/>
    <cellStyle name="40% - Énfasis5 4 2 5" xfId="3315"/>
    <cellStyle name="40% - Énfasis5 4 2 6" xfId="3710"/>
    <cellStyle name="40% - Énfasis5 4 2 7" xfId="4106"/>
    <cellStyle name="40% - Énfasis5 4 2 8" xfId="4498"/>
    <cellStyle name="40% - Énfasis5 4 2 9" xfId="4890"/>
    <cellStyle name="40% - Énfasis5 4 3" xfId="1549"/>
    <cellStyle name="40% - Énfasis5 4 4" xfId="1424"/>
    <cellStyle name="40% - Énfasis5 4 4 10" xfId="5254"/>
    <cellStyle name="40% - Énfasis5 4 4 11" xfId="5646"/>
    <cellStyle name="40% - Énfasis5 4 4 12" xfId="6038"/>
    <cellStyle name="40% - Énfasis5 4 4 13" xfId="6430"/>
    <cellStyle name="40% - Énfasis5 4 4 2" xfId="2057"/>
    <cellStyle name="40% - Énfasis5 4 4 3" xfId="2485"/>
    <cellStyle name="40% - Énfasis5 4 4 4" xfId="2879"/>
    <cellStyle name="40% - Énfasis5 4 4 5" xfId="3271"/>
    <cellStyle name="40% - Énfasis5 4 4 6" xfId="3666"/>
    <cellStyle name="40% - Énfasis5 4 4 7" xfId="4062"/>
    <cellStyle name="40% - Énfasis5 4 4 8" xfId="4454"/>
    <cellStyle name="40% - Énfasis5 4 4 9" xfId="4846"/>
    <cellStyle name="40% - Énfasis5 4 5" xfId="230"/>
    <cellStyle name="40% - Énfasis5 4 6" xfId="1858"/>
    <cellStyle name="40% - Énfasis5 4 7" xfId="2261"/>
    <cellStyle name="40% - Énfasis5 4 8" xfId="2686"/>
    <cellStyle name="40% - Énfasis5 4 9" xfId="3078"/>
    <cellStyle name="40% - Énfasis5 5" xfId="121"/>
    <cellStyle name="40% - Énfasis5 5 10" xfId="3854"/>
    <cellStyle name="40% - Énfasis5 5 11" xfId="4246"/>
    <cellStyle name="40% - Énfasis5 5 12" xfId="4638"/>
    <cellStyle name="40% - Énfasis5 5 13" xfId="5046"/>
    <cellStyle name="40% - Énfasis5 5 14" xfId="5438"/>
    <cellStyle name="40% - Énfasis5 5 15" xfId="5830"/>
    <cellStyle name="40% - Énfasis5 5 16" xfId="6222"/>
    <cellStyle name="40% - Énfasis5 5 2" xfId="1469"/>
    <cellStyle name="40% - Énfasis5 5 3" xfId="1454"/>
    <cellStyle name="40% - Énfasis5 5 3 10" xfId="5284"/>
    <cellStyle name="40% - Énfasis5 5 3 11" xfId="5676"/>
    <cellStyle name="40% - Énfasis5 5 3 12" xfId="6068"/>
    <cellStyle name="40% - Énfasis5 5 3 13" xfId="6460"/>
    <cellStyle name="40% - Énfasis5 5 3 2" xfId="2087"/>
    <cellStyle name="40% - Énfasis5 5 3 3" xfId="2515"/>
    <cellStyle name="40% - Énfasis5 5 3 4" xfId="2909"/>
    <cellStyle name="40% - Énfasis5 5 3 5" xfId="3301"/>
    <cellStyle name="40% - Énfasis5 5 3 6" xfId="3696"/>
    <cellStyle name="40% - Énfasis5 5 3 7" xfId="4092"/>
    <cellStyle name="40% - Énfasis5 5 3 8" xfId="4484"/>
    <cellStyle name="40% - Énfasis5 5 3 9" xfId="4876"/>
    <cellStyle name="40% - Énfasis5 5 4" xfId="231"/>
    <cellStyle name="40% - Énfasis5 5 5" xfId="1843"/>
    <cellStyle name="40% - Énfasis5 5 6" xfId="2246"/>
    <cellStyle name="40% - Énfasis5 5 7" xfId="2671"/>
    <cellStyle name="40% - Énfasis5 5 8" xfId="3063"/>
    <cellStyle name="40% - Énfasis5 5 9" xfId="3458"/>
    <cellStyle name="40% - Énfasis5 6" xfId="629"/>
    <cellStyle name="40% - Énfasis5 6 10" xfId="5174"/>
    <cellStyle name="40% - Énfasis5 6 11" xfId="5566"/>
    <cellStyle name="40% - Énfasis5 6 12" xfId="5958"/>
    <cellStyle name="40% - Énfasis5 6 13" xfId="6350"/>
    <cellStyle name="40% - Énfasis5 6 2" xfId="1973"/>
    <cellStyle name="40% - Énfasis5 6 3" xfId="2396"/>
    <cellStyle name="40% - Énfasis5 6 4" xfId="2799"/>
    <cellStyle name="40% - Énfasis5 6 5" xfId="3191"/>
    <cellStyle name="40% - Énfasis5 6 6" xfId="3586"/>
    <cellStyle name="40% - Énfasis5 6 7" xfId="3982"/>
    <cellStyle name="40% - Énfasis5 6 8" xfId="4374"/>
    <cellStyle name="40% - Énfasis5 6 9" xfId="4766"/>
    <cellStyle name="40% - Énfasis5 7" xfId="375"/>
    <cellStyle name="40% - Énfasis5 7 10" xfId="5113"/>
    <cellStyle name="40% - Énfasis5 7 11" xfId="5505"/>
    <cellStyle name="40% - Énfasis5 7 12" xfId="5897"/>
    <cellStyle name="40% - Énfasis5 7 13" xfId="6289"/>
    <cellStyle name="40% - Énfasis5 7 2" xfId="1911"/>
    <cellStyle name="40% - Énfasis5 7 3" xfId="2313"/>
    <cellStyle name="40% - Énfasis5 7 4" xfId="2738"/>
    <cellStyle name="40% - Énfasis5 7 5" xfId="3130"/>
    <cellStyle name="40% - Énfasis5 7 6" xfId="3525"/>
    <cellStyle name="40% - Énfasis5 7 7" xfId="3921"/>
    <cellStyle name="40% - Énfasis5 7 8" xfId="4313"/>
    <cellStyle name="40% - Énfasis5 7 9" xfId="4705"/>
    <cellStyle name="40% - Énfasis5 8" xfId="1771"/>
    <cellStyle name="40% - Énfasis5 9" xfId="1827"/>
    <cellStyle name="40% - Énfasis6" xfId="93" builtinId="51" customBuiltin="1"/>
    <cellStyle name="40% - Énfasis6 10" xfId="1829"/>
    <cellStyle name="40% - Énfasis6 11" xfId="2232"/>
    <cellStyle name="40% - Énfasis6 12" xfId="2657"/>
    <cellStyle name="40% - Énfasis6 13" xfId="3049"/>
    <cellStyle name="40% - Énfasis6 14" xfId="3444"/>
    <cellStyle name="40% - Énfasis6 15" xfId="3840"/>
    <cellStyle name="40% - Énfasis6 16" xfId="4232"/>
    <cellStyle name="40% - Énfasis6 17" xfId="4624"/>
    <cellStyle name="40% - Énfasis6 18" xfId="5032"/>
    <cellStyle name="40% - Énfasis6 19" xfId="5424"/>
    <cellStyle name="40% - Énfasis6 2" xfId="12"/>
    <cellStyle name="40% - Énfasis6 2 2" xfId="233"/>
    <cellStyle name="40% - Énfasis6 2 2 2" xfId="234"/>
    <cellStyle name="40% - Énfasis6 2 2 2 2" xfId="1632"/>
    <cellStyle name="40% - Énfasis6 2 2 2 2 10" xfId="5361"/>
    <cellStyle name="40% - Énfasis6 2 2 2 2 11" xfId="5753"/>
    <cellStyle name="40% - Énfasis6 2 2 2 2 12" xfId="6145"/>
    <cellStyle name="40% - Énfasis6 2 2 2 2 13" xfId="6537"/>
    <cellStyle name="40% - Énfasis6 2 2 2 2 2" xfId="2164"/>
    <cellStyle name="40% - Énfasis6 2 2 2 2 3" xfId="2592"/>
    <cellStyle name="40% - Énfasis6 2 2 2 2 4" xfId="2986"/>
    <cellStyle name="40% - Énfasis6 2 2 2 2 5" xfId="3378"/>
    <cellStyle name="40% - Énfasis6 2 2 2 2 6" xfId="3773"/>
    <cellStyle name="40% - Énfasis6 2 2 2 2 7" xfId="4169"/>
    <cellStyle name="40% - Énfasis6 2 2 2 2 8" xfId="4561"/>
    <cellStyle name="40% - Énfasis6 2 2 2 2 9" xfId="4953"/>
    <cellStyle name="40% - Énfasis6 2 2 3" xfId="1076"/>
    <cellStyle name="40% - Énfasis6 2 2 3 2" xfId="1672"/>
    <cellStyle name="40% - Énfasis6 2 2 3 2 10" xfId="5389"/>
    <cellStyle name="40% - Énfasis6 2 2 3 2 11" xfId="5781"/>
    <cellStyle name="40% - Énfasis6 2 2 3 2 12" xfId="6173"/>
    <cellStyle name="40% - Énfasis6 2 2 3 2 13" xfId="6565"/>
    <cellStyle name="40% - Énfasis6 2 2 3 2 2" xfId="2192"/>
    <cellStyle name="40% - Énfasis6 2 2 3 2 3" xfId="2622"/>
    <cellStyle name="40% - Énfasis6 2 2 3 2 4" xfId="3014"/>
    <cellStyle name="40% - Énfasis6 2 2 3 2 5" xfId="3406"/>
    <cellStyle name="40% - Énfasis6 2 2 3 2 6" xfId="3801"/>
    <cellStyle name="40% - Énfasis6 2 2 3 2 7" xfId="4197"/>
    <cellStyle name="40% - Énfasis6 2 2 3 2 8" xfId="4589"/>
    <cellStyle name="40% - Énfasis6 2 2 3 2 9" xfId="4981"/>
    <cellStyle name="40% - Énfasis6 2 2 4" xfId="1285"/>
    <cellStyle name="40% - Énfasis6 2 2 5" xfId="896"/>
    <cellStyle name="40% - Énfasis6 2 2 6" xfId="1539"/>
    <cellStyle name="40% - Énfasis6 2 2 7" xfId="1506"/>
    <cellStyle name="40% - Énfasis6 2 2 7 10" xfId="5316"/>
    <cellStyle name="40% - Énfasis6 2 2 7 11" xfId="5708"/>
    <cellStyle name="40% - Énfasis6 2 2 7 12" xfId="6100"/>
    <cellStyle name="40% - Énfasis6 2 2 7 13" xfId="6492"/>
    <cellStyle name="40% - Énfasis6 2 2 7 2" xfId="2119"/>
    <cellStyle name="40% - Énfasis6 2 2 7 3" xfId="2547"/>
    <cellStyle name="40% - Énfasis6 2 2 7 4" xfId="2941"/>
    <cellStyle name="40% - Énfasis6 2 2 7 5" xfId="3333"/>
    <cellStyle name="40% - Énfasis6 2 2 7 6" xfId="3728"/>
    <cellStyle name="40% - Énfasis6 2 2 7 7" xfId="4124"/>
    <cellStyle name="40% - Énfasis6 2 2 7 8" xfId="4516"/>
    <cellStyle name="40% - Énfasis6 2 2 7 9" xfId="4908"/>
    <cellStyle name="40% - Énfasis6 2 3" xfId="658"/>
    <cellStyle name="40% - Énfasis6 2 3 2" xfId="1366"/>
    <cellStyle name="40% - Énfasis6 2 3 3" xfId="1249"/>
    <cellStyle name="40% - Énfasis6 2 3 4" xfId="1198"/>
    <cellStyle name="40% - Énfasis6 2 3 5" xfId="1610"/>
    <cellStyle name="40% - Énfasis6 2 3 5 10" xfId="5341"/>
    <cellStyle name="40% - Énfasis6 2 3 5 11" xfId="5733"/>
    <cellStyle name="40% - Énfasis6 2 3 5 12" xfId="6125"/>
    <cellStyle name="40% - Énfasis6 2 3 5 13" xfId="6517"/>
    <cellStyle name="40% - Énfasis6 2 3 5 2" xfId="2144"/>
    <cellStyle name="40% - Énfasis6 2 3 5 3" xfId="2572"/>
    <cellStyle name="40% - Énfasis6 2 3 5 4" xfId="2966"/>
    <cellStyle name="40% - Énfasis6 2 3 5 5" xfId="3358"/>
    <cellStyle name="40% - Énfasis6 2 3 5 6" xfId="3753"/>
    <cellStyle name="40% - Énfasis6 2 3 5 7" xfId="4149"/>
    <cellStyle name="40% - Énfasis6 2 3 5 8" xfId="4541"/>
    <cellStyle name="40% - Énfasis6 2 3 5 9" xfId="4933"/>
    <cellStyle name="40% - Énfasis6 2 4" xfId="1075"/>
    <cellStyle name="40% - Énfasis6 2 4 2" xfId="1685"/>
    <cellStyle name="40% - Énfasis6 2 4 2 10" xfId="5401"/>
    <cellStyle name="40% - Énfasis6 2 4 2 11" xfId="5793"/>
    <cellStyle name="40% - Énfasis6 2 4 2 12" xfId="6185"/>
    <cellStyle name="40% - Énfasis6 2 4 2 13" xfId="6577"/>
    <cellStyle name="40% - Énfasis6 2 4 2 2" xfId="2204"/>
    <cellStyle name="40% - Énfasis6 2 4 2 3" xfId="2634"/>
    <cellStyle name="40% - Énfasis6 2 4 2 4" xfId="3026"/>
    <cellStyle name="40% - Énfasis6 2 4 2 5" xfId="3418"/>
    <cellStyle name="40% - Énfasis6 2 4 2 6" xfId="3813"/>
    <cellStyle name="40% - Énfasis6 2 4 2 7" xfId="4209"/>
    <cellStyle name="40% - Énfasis6 2 4 2 8" xfId="4601"/>
    <cellStyle name="40% - Énfasis6 2 4 2 9" xfId="4993"/>
    <cellStyle name="40% - Énfasis6 2 5" xfId="433"/>
    <cellStyle name="40% - Énfasis6 2 6" xfId="391"/>
    <cellStyle name="40% - Énfasis6 2 6 10" xfId="5128"/>
    <cellStyle name="40% - Énfasis6 2 6 11" xfId="5520"/>
    <cellStyle name="40% - Énfasis6 2 6 12" xfId="5912"/>
    <cellStyle name="40% - Énfasis6 2 6 13" xfId="6304"/>
    <cellStyle name="40% - Énfasis6 2 6 2" xfId="1926"/>
    <cellStyle name="40% - Énfasis6 2 6 3" xfId="2328"/>
    <cellStyle name="40% - Énfasis6 2 6 4" xfId="2753"/>
    <cellStyle name="40% - Énfasis6 2 6 5" xfId="3145"/>
    <cellStyle name="40% - Énfasis6 2 6 6" xfId="3540"/>
    <cellStyle name="40% - Énfasis6 2 6 7" xfId="3936"/>
    <cellStyle name="40% - Énfasis6 2 6 8" xfId="4328"/>
    <cellStyle name="40% - Énfasis6 2 6 9" xfId="4720"/>
    <cellStyle name="40% - Énfasis6 2 7" xfId="1475"/>
    <cellStyle name="40% - Énfasis6 2 8" xfId="232"/>
    <cellStyle name="40% - Énfasis6 2 9" xfId="155"/>
    <cellStyle name="40% - Énfasis6 2 9 10" xfId="5079"/>
    <cellStyle name="40% - Énfasis6 2 9 11" xfId="5471"/>
    <cellStyle name="40% - Énfasis6 2 9 12" xfId="5863"/>
    <cellStyle name="40% - Énfasis6 2 9 13" xfId="6255"/>
    <cellStyle name="40% - Énfasis6 2 9 2" xfId="1876"/>
    <cellStyle name="40% - Énfasis6 2 9 3" xfId="2279"/>
    <cellStyle name="40% - Énfasis6 2 9 4" xfId="2704"/>
    <cellStyle name="40% - Énfasis6 2 9 5" xfId="3096"/>
    <cellStyle name="40% - Énfasis6 2 9 6" xfId="3491"/>
    <cellStyle name="40% - Énfasis6 2 9 7" xfId="3887"/>
    <cellStyle name="40% - Énfasis6 2 9 8" xfId="4279"/>
    <cellStyle name="40% - Énfasis6 2 9 9" xfId="4671"/>
    <cellStyle name="40% - Énfasis6 20" xfId="5816"/>
    <cellStyle name="40% - Énfasis6 21" xfId="6208"/>
    <cellStyle name="40% - Énfasis6 3" xfId="162"/>
    <cellStyle name="40% - Énfasis6 3 10" xfId="2285"/>
    <cellStyle name="40% - Énfasis6 3 11" xfId="2710"/>
    <cellStyle name="40% - Énfasis6 3 12" xfId="3102"/>
    <cellStyle name="40% - Énfasis6 3 13" xfId="3497"/>
    <cellStyle name="40% - Énfasis6 3 14" xfId="3893"/>
    <cellStyle name="40% - Énfasis6 3 15" xfId="4285"/>
    <cellStyle name="40% - Énfasis6 3 16" xfId="4677"/>
    <cellStyle name="40% - Énfasis6 3 17" xfId="5085"/>
    <cellStyle name="40% - Énfasis6 3 18" xfId="5477"/>
    <cellStyle name="40% - Énfasis6 3 19" xfId="5869"/>
    <cellStyle name="40% - Énfasis6 3 2" xfId="897"/>
    <cellStyle name="40% - Énfasis6 3 2 2" xfId="1367"/>
    <cellStyle name="40% - Énfasis6 3 2 3" xfId="1286"/>
    <cellStyle name="40% - Énfasis6 3 2 4" xfId="1199"/>
    <cellStyle name="40% - Énfasis6 3 2 5" xfId="1589"/>
    <cellStyle name="40% - Énfasis6 3 2 6" xfId="1512"/>
    <cellStyle name="40% - Énfasis6 3 2 6 10" xfId="5321"/>
    <cellStyle name="40% - Énfasis6 3 2 6 11" xfId="5713"/>
    <cellStyle name="40% - Énfasis6 3 2 6 12" xfId="6105"/>
    <cellStyle name="40% - Énfasis6 3 2 6 13" xfId="6497"/>
    <cellStyle name="40% - Énfasis6 3 2 6 2" xfId="2124"/>
    <cellStyle name="40% - Énfasis6 3 2 6 3" xfId="2552"/>
    <cellStyle name="40% - Énfasis6 3 2 6 4" xfId="2946"/>
    <cellStyle name="40% - Énfasis6 3 2 6 5" xfId="3338"/>
    <cellStyle name="40% - Énfasis6 3 2 6 6" xfId="3733"/>
    <cellStyle name="40% - Énfasis6 3 2 6 7" xfId="4129"/>
    <cellStyle name="40% - Énfasis6 3 2 6 8" xfId="4521"/>
    <cellStyle name="40% - Énfasis6 3 2 6 9" xfId="4913"/>
    <cellStyle name="40% - Énfasis6 3 20" xfId="6261"/>
    <cellStyle name="40% - Énfasis6 3 3" xfId="715"/>
    <cellStyle name="40% - Énfasis6 3 3 2" xfId="1611"/>
    <cellStyle name="40% - Énfasis6 3 3 2 10" xfId="5342"/>
    <cellStyle name="40% - Énfasis6 3 3 2 11" xfId="5734"/>
    <cellStyle name="40% - Énfasis6 3 3 2 12" xfId="6126"/>
    <cellStyle name="40% - Énfasis6 3 3 2 13" xfId="6518"/>
    <cellStyle name="40% - Énfasis6 3 3 2 2" xfId="2145"/>
    <cellStyle name="40% - Énfasis6 3 3 2 3" xfId="2573"/>
    <cellStyle name="40% - Énfasis6 3 3 2 4" xfId="2967"/>
    <cellStyle name="40% - Énfasis6 3 3 2 5" xfId="3359"/>
    <cellStyle name="40% - Énfasis6 3 3 2 6" xfId="3754"/>
    <cellStyle name="40% - Énfasis6 3 3 2 7" xfId="4150"/>
    <cellStyle name="40% - Énfasis6 3 3 2 8" xfId="4542"/>
    <cellStyle name="40% - Énfasis6 3 3 2 9" xfId="4934"/>
    <cellStyle name="40% - Énfasis6 3 4" xfId="1077"/>
    <cellStyle name="40% - Énfasis6 3 5" xfId="401"/>
    <cellStyle name="40% - Énfasis6 3 6" xfId="1465"/>
    <cellStyle name="40% - Énfasis6 3 7" xfId="1433"/>
    <cellStyle name="40% - Énfasis6 3 7 10" xfId="5263"/>
    <cellStyle name="40% - Énfasis6 3 7 11" xfId="5655"/>
    <cellStyle name="40% - Énfasis6 3 7 12" xfId="6047"/>
    <cellStyle name="40% - Énfasis6 3 7 13" xfId="6439"/>
    <cellStyle name="40% - Énfasis6 3 7 2" xfId="2066"/>
    <cellStyle name="40% - Énfasis6 3 7 3" xfId="2494"/>
    <cellStyle name="40% - Énfasis6 3 7 4" xfId="2888"/>
    <cellStyle name="40% - Énfasis6 3 7 5" xfId="3280"/>
    <cellStyle name="40% - Énfasis6 3 7 6" xfId="3675"/>
    <cellStyle name="40% - Énfasis6 3 7 7" xfId="4071"/>
    <cellStyle name="40% - Énfasis6 3 7 8" xfId="4463"/>
    <cellStyle name="40% - Énfasis6 3 7 9" xfId="4855"/>
    <cellStyle name="40% - Énfasis6 3 8" xfId="235"/>
    <cellStyle name="40% - Énfasis6 3 9" xfId="1882"/>
    <cellStyle name="40% - Énfasis6 4" xfId="138"/>
    <cellStyle name="40% - Énfasis6 4 10" xfId="2688"/>
    <cellStyle name="40% - Énfasis6 4 11" xfId="3080"/>
    <cellStyle name="40% - Énfasis6 4 12" xfId="3475"/>
    <cellStyle name="40% - Énfasis6 4 13" xfId="3871"/>
    <cellStyle name="40% - Énfasis6 4 14" xfId="4263"/>
    <cellStyle name="40% - Énfasis6 4 15" xfId="4655"/>
    <cellStyle name="40% - Énfasis6 4 16" xfId="5063"/>
    <cellStyle name="40% - Énfasis6 4 17" xfId="5455"/>
    <cellStyle name="40% - Énfasis6 4 18" xfId="5847"/>
    <cellStyle name="40% - Énfasis6 4 19" xfId="6239"/>
    <cellStyle name="40% - Énfasis6 4 2" xfId="1078"/>
    <cellStyle name="40% - Énfasis6 4 2 2" xfId="1603"/>
    <cellStyle name="40% - Énfasis6 4 2 3" xfId="1490"/>
    <cellStyle name="40% - Énfasis6 4 2 3 10" xfId="5300"/>
    <cellStyle name="40% - Énfasis6 4 2 3 11" xfId="5692"/>
    <cellStyle name="40% - Énfasis6 4 2 3 12" xfId="6084"/>
    <cellStyle name="40% - Énfasis6 4 2 3 13" xfId="6476"/>
    <cellStyle name="40% - Énfasis6 4 2 3 2" xfId="2103"/>
    <cellStyle name="40% - Énfasis6 4 2 3 3" xfId="2531"/>
    <cellStyle name="40% - Énfasis6 4 2 3 4" xfId="2925"/>
    <cellStyle name="40% - Énfasis6 4 2 3 5" xfId="3317"/>
    <cellStyle name="40% - Énfasis6 4 2 3 6" xfId="3712"/>
    <cellStyle name="40% - Énfasis6 4 2 3 7" xfId="4108"/>
    <cellStyle name="40% - Énfasis6 4 2 3 8" xfId="4500"/>
    <cellStyle name="40% - Énfasis6 4 2 3 9" xfId="4892"/>
    <cellStyle name="40% - Énfasis6 4 3" xfId="1284"/>
    <cellStyle name="40% - Énfasis6 4 4" xfId="895"/>
    <cellStyle name="40% - Énfasis6 4 5" xfId="1543"/>
    <cellStyle name="40% - Énfasis6 4 6" xfId="1426"/>
    <cellStyle name="40% - Énfasis6 4 6 10" xfId="5256"/>
    <cellStyle name="40% - Énfasis6 4 6 11" xfId="5648"/>
    <cellStyle name="40% - Énfasis6 4 6 12" xfId="6040"/>
    <cellStyle name="40% - Énfasis6 4 6 13" xfId="6432"/>
    <cellStyle name="40% - Énfasis6 4 6 2" xfId="2059"/>
    <cellStyle name="40% - Énfasis6 4 6 3" xfId="2487"/>
    <cellStyle name="40% - Énfasis6 4 6 4" xfId="2881"/>
    <cellStyle name="40% - Énfasis6 4 6 5" xfId="3273"/>
    <cellStyle name="40% - Énfasis6 4 6 6" xfId="3668"/>
    <cellStyle name="40% - Énfasis6 4 6 7" xfId="4064"/>
    <cellStyle name="40% - Énfasis6 4 6 8" xfId="4456"/>
    <cellStyle name="40% - Énfasis6 4 6 9" xfId="4848"/>
    <cellStyle name="40% - Énfasis6 4 7" xfId="236"/>
    <cellStyle name="40% - Énfasis6 4 8" xfId="1860"/>
    <cellStyle name="40% - Énfasis6 4 9" xfId="2263"/>
    <cellStyle name="40% - Énfasis6 5" xfId="122"/>
    <cellStyle name="40% - Énfasis6 5 10" xfId="3855"/>
    <cellStyle name="40% - Énfasis6 5 11" xfId="4247"/>
    <cellStyle name="40% - Énfasis6 5 12" xfId="4639"/>
    <cellStyle name="40% - Énfasis6 5 13" xfId="5047"/>
    <cellStyle name="40% - Énfasis6 5 14" xfId="5439"/>
    <cellStyle name="40% - Énfasis6 5 15" xfId="5831"/>
    <cellStyle name="40% - Énfasis6 5 16" xfId="6223"/>
    <cellStyle name="40% - Énfasis6 5 2" xfId="1525"/>
    <cellStyle name="40% - Énfasis6 5 3" xfId="1455"/>
    <cellStyle name="40% - Énfasis6 5 3 10" xfId="5285"/>
    <cellStyle name="40% - Énfasis6 5 3 11" xfId="5677"/>
    <cellStyle name="40% - Énfasis6 5 3 12" xfId="6069"/>
    <cellStyle name="40% - Énfasis6 5 3 13" xfId="6461"/>
    <cellStyle name="40% - Énfasis6 5 3 2" xfId="2088"/>
    <cellStyle name="40% - Énfasis6 5 3 3" xfId="2516"/>
    <cellStyle name="40% - Énfasis6 5 3 4" xfId="2910"/>
    <cellStyle name="40% - Énfasis6 5 3 5" xfId="3302"/>
    <cellStyle name="40% - Énfasis6 5 3 6" xfId="3697"/>
    <cellStyle name="40% - Énfasis6 5 3 7" xfId="4093"/>
    <cellStyle name="40% - Énfasis6 5 3 8" xfId="4485"/>
    <cellStyle name="40% - Énfasis6 5 3 9" xfId="4877"/>
    <cellStyle name="40% - Énfasis6 5 4" xfId="237"/>
    <cellStyle name="40% - Énfasis6 5 5" xfId="1844"/>
    <cellStyle name="40% - Énfasis6 5 6" xfId="2247"/>
    <cellStyle name="40% - Énfasis6 5 7" xfId="2672"/>
    <cellStyle name="40% - Énfasis6 5 8" xfId="3064"/>
    <cellStyle name="40% - Énfasis6 5 9" xfId="3459"/>
    <cellStyle name="40% - Énfasis6 6" xfId="1156"/>
    <cellStyle name="40% - Énfasis6 7" xfId="631"/>
    <cellStyle name="40% - Énfasis6 7 10" xfId="5176"/>
    <cellStyle name="40% - Énfasis6 7 11" xfId="5568"/>
    <cellStyle name="40% - Énfasis6 7 12" xfId="5960"/>
    <cellStyle name="40% - Énfasis6 7 13" xfId="6352"/>
    <cellStyle name="40% - Énfasis6 7 2" xfId="1975"/>
    <cellStyle name="40% - Énfasis6 7 3" xfId="2398"/>
    <cellStyle name="40% - Énfasis6 7 4" xfId="2801"/>
    <cellStyle name="40% - Énfasis6 7 5" xfId="3193"/>
    <cellStyle name="40% - Énfasis6 7 6" xfId="3588"/>
    <cellStyle name="40% - Énfasis6 7 7" xfId="3984"/>
    <cellStyle name="40% - Énfasis6 7 8" xfId="4376"/>
    <cellStyle name="40% - Énfasis6 7 9" xfId="4768"/>
    <cellStyle name="40% - Énfasis6 8" xfId="377"/>
    <cellStyle name="40% - Énfasis6 8 10" xfId="5115"/>
    <cellStyle name="40% - Énfasis6 8 11" xfId="5507"/>
    <cellStyle name="40% - Énfasis6 8 12" xfId="5899"/>
    <cellStyle name="40% - Énfasis6 8 13" xfId="6291"/>
    <cellStyle name="40% - Énfasis6 8 2" xfId="1913"/>
    <cellStyle name="40% - Énfasis6 8 3" xfId="2315"/>
    <cellStyle name="40% - Énfasis6 8 4" xfId="2740"/>
    <cellStyle name="40% - Énfasis6 8 5" xfId="3132"/>
    <cellStyle name="40% - Énfasis6 8 6" xfId="3527"/>
    <cellStyle name="40% - Énfasis6 8 7" xfId="3923"/>
    <cellStyle name="40% - Énfasis6 8 8" xfId="4315"/>
    <cellStyle name="40% - Énfasis6 8 9" xfId="4707"/>
    <cellStyle name="40% - Énfasis6 9" xfId="1772"/>
    <cellStyle name="60% - Énfasis1" xfId="74" builtinId="32" customBuiltin="1"/>
    <cellStyle name="60% - Énfasis1 2" xfId="13"/>
    <cellStyle name="60% - Énfasis1 2 2" xfId="899"/>
    <cellStyle name="60% - Énfasis1 2 2 2" xfId="1368"/>
    <cellStyle name="60% - Énfasis1 2 2 3" xfId="1288"/>
    <cellStyle name="60% - Énfasis1 2 2 4" xfId="1200"/>
    <cellStyle name="60% - Énfasis1 2 3" xfId="639"/>
    <cellStyle name="60% - Énfasis1 2 4" xfId="1079"/>
    <cellStyle name="60% - Énfasis1 2 5" xfId="402"/>
    <cellStyle name="60% - Énfasis1 2 6" xfId="238"/>
    <cellStyle name="60% - Énfasis1 3" xfId="239"/>
    <cellStyle name="60% - Énfasis1 3 2" xfId="900"/>
    <cellStyle name="60% - Énfasis1 3 2 2" xfId="1369"/>
    <cellStyle name="60% - Énfasis1 3 2 3" xfId="1289"/>
    <cellStyle name="60% - Énfasis1 3 2 4" xfId="1201"/>
    <cellStyle name="60% - Énfasis1 3 3" xfId="716"/>
    <cellStyle name="60% - Énfasis1 3 4" xfId="1080"/>
    <cellStyle name="60% - Énfasis1 3 5" xfId="434"/>
    <cellStyle name="60% - Énfasis1 4" xfId="240"/>
    <cellStyle name="60% - Énfasis1 4 2" xfId="1081"/>
    <cellStyle name="60% - Énfasis1 4 3" xfId="1287"/>
    <cellStyle name="60% - Énfasis1 4 4" xfId="898"/>
    <cellStyle name="60% - Énfasis1 5" xfId="241"/>
    <cellStyle name="60% - Énfasis1 6" xfId="1157"/>
    <cellStyle name="60% - Énfasis1 7" xfId="1773"/>
    <cellStyle name="60% - Énfasis2" xfId="78" builtinId="36" customBuiltin="1"/>
    <cellStyle name="60% - Énfasis2 2" xfId="14"/>
    <cellStyle name="60% - Énfasis2 2 2" xfId="902"/>
    <cellStyle name="60% - Énfasis2 2 2 2" xfId="1370"/>
    <cellStyle name="60% - Énfasis2 2 2 3" xfId="1291"/>
    <cellStyle name="60% - Énfasis2 2 2 4" xfId="1202"/>
    <cellStyle name="60% - Énfasis2 2 3" xfId="640"/>
    <cellStyle name="60% - Énfasis2 2 4" xfId="1082"/>
    <cellStyle name="60% - Énfasis2 2 5" xfId="403"/>
    <cellStyle name="60% - Énfasis2 2 6" xfId="242"/>
    <cellStyle name="60% - Énfasis2 3" xfId="243"/>
    <cellStyle name="60% - Énfasis2 3 2" xfId="903"/>
    <cellStyle name="60% - Énfasis2 3 2 2" xfId="1371"/>
    <cellStyle name="60% - Énfasis2 3 2 3" xfId="1292"/>
    <cellStyle name="60% - Énfasis2 3 2 4" xfId="1203"/>
    <cellStyle name="60% - Énfasis2 3 3" xfId="717"/>
    <cellStyle name="60% - Énfasis2 3 4" xfId="1083"/>
    <cellStyle name="60% - Énfasis2 3 5" xfId="435"/>
    <cellStyle name="60% - Énfasis2 4" xfId="244"/>
    <cellStyle name="60% - Énfasis2 4 2" xfId="1084"/>
    <cellStyle name="60% - Énfasis2 4 3" xfId="1290"/>
    <cellStyle name="60% - Énfasis2 4 4" xfId="901"/>
    <cellStyle name="60% - Énfasis2 5" xfId="245"/>
    <cellStyle name="60% - Énfasis2 6" xfId="1158"/>
    <cellStyle name="60% - Énfasis2 7" xfId="1774"/>
    <cellStyle name="60% - Énfasis3" xfId="82" builtinId="40" customBuiltin="1"/>
    <cellStyle name="60% - Énfasis3 2" xfId="15"/>
    <cellStyle name="60% - Énfasis3 2 2" xfId="905"/>
    <cellStyle name="60% - Énfasis3 2 2 2" xfId="1372"/>
    <cellStyle name="60% - Énfasis3 2 2 3" xfId="1294"/>
    <cellStyle name="60% - Énfasis3 2 2 4" xfId="1204"/>
    <cellStyle name="60% - Énfasis3 2 3" xfId="683"/>
    <cellStyle name="60% - Énfasis3 2 4" xfId="1085"/>
    <cellStyle name="60% - Énfasis3 2 5" xfId="404"/>
    <cellStyle name="60% - Énfasis3 2 6" xfId="246"/>
    <cellStyle name="60% - Énfasis3 3" xfId="247"/>
    <cellStyle name="60% - Énfasis3 3 2" xfId="906"/>
    <cellStyle name="60% - Énfasis3 3 2 2" xfId="1373"/>
    <cellStyle name="60% - Énfasis3 3 2 3" xfId="1295"/>
    <cellStyle name="60% - Énfasis3 3 2 4" xfId="1205"/>
    <cellStyle name="60% - Énfasis3 3 3" xfId="718"/>
    <cellStyle name="60% - Énfasis3 3 4" xfId="1086"/>
    <cellStyle name="60% - Énfasis3 3 5" xfId="436"/>
    <cellStyle name="60% - Énfasis3 4" xfId="248"/>
    <cellStyle name="60% - Énfasis3 4 2" xfId="1087"/>
    <cellStyle name="60% - Énfasis3 4 3" xfId="1293"/>
    <cellStyle name="60% - Énfasis3 4 4" xfId="904"/>
    <cellStyle name="60% - Énfasis3 5" xfId="249"/>
    <cellStyle name="60% - Énfasis3 6" xfId="1159"/>
    <cellStyle name="60% - Énfasis3 7" xfId="1775"/>
    <cellStyle name="60% - Énfasis4" xfId="86" builtinId="44" customBuiltin="1"/>
    <cellStyle name="60% - Énfasis4 2" xfId="16"/>
    <cellStyle name="60% - Énfasis4 2 2" xfId="908"/>
    <cellStyle name="60% - Énfasis4 2 2 2" xfId="1374"/>
    <cellStyle name="60% - Énfasis4 2 2 3" xfId="1297"/>
    <cellStyle name="60% - Énfasis4 2 2 4" xfId="1206"/>
    <cellStyle name="60% - Énfasis4 2 3" xfId="641"/>
    <cellStyle name="60% - Énfasis4 2 4" xfId="1088"/>
    <cellStyle name="60% - Énfasis4 2 5" xfId="405"/>
    <cellStyle name="60% - Énfasis4 2 6" xfId="250"/>
    <cellStyle name="60% - Énfasis4 3" xfId="251"/>
    <cellStyle name="60% - Énfasis4 3 2" xfId="909"/>
    <cellStyle name="60% - Énfasis4 3 2 2" xfId="1375"/>
    <cellStyle name="60% - Énfasis4 3 2 3" xfId="1298"/>
    <cellStyle name="60% - Énfasis4 3 2 4" xfId="1207"/>
    <cellStyle name="60% - Énfasis4 3 3" xfId="719"/>
    <cellStyle name="60% - Énfasis4 3 4" xfId="1089"/>
    <cellStyle name="60% - Énfasis4 3 5" xfId="437"/>
    <cellStyle name="60% - Énfasis4 4" xfId="252"/>
    <cellStyle name="60% - Énfasis4 4 2" xfId="1090"/>
    <cellStyle name="60% - Énfasis4 4 3" xfId="1296"/>
    <cellStyle name="60% - Énfasis4 4 4" xfId="907"/>
    <cellStyle name="60% - Énfasis4 5" xfId="253"/>
    <cellStyle name="60% - Énfasis4 6" xfId="1160"/>
    <cellStyle name="60% - Énfasis4 7" xfId="1776"/>
    <cellStyle name="60% - Énfasis5" xfId="90" builtinId="48" customBuiltin="1"/>
    <cellStyle name="60% - Énfasis5 2" xfId="17"/>
    <cellStyle name="60% - Énfasis5 2 2" xfId="910"/>
    <cellStyle name="60% - Énfasis5 2 3" xfId="642"/>
    <cellStyle name="60% - Énfasis5 3" xfId="254"/>
    <cellStyle name="60% - Énfasis5 3 2" xfId="911"/>
    <cellStyle name="60% - Énfasis5 3 3" xfId="720"/>
    <cellStyle name="60% - Énfasis5 4" xfId="255"/>
    <cellStyle name="60% - Énfasis5 5" xfId="256"/>
    <cellStyle name="60% - Énfasis5 6" xfId="1777"/>
    <cellStyle name="60% - Énfasis6" xfId="94" builtinId="52" customBuiltin="1"/>
    <cellStyle name="60% - Énfasis6 2" xfId="18"/>
    <cellStyle name="60% - Énfasis6 2 2" xfId="258"/>
    <cellStyle name="60% - Énfasis6 2 2 2" xfId="259"/>
    <cellStyle name="60% - Énfasis6 2 2 3" xfId="1092"/>
    <cellStyle name="60% - Énfasis6 2 2 4" xfId="1300"/>
    <cellStyle name="60% - Énfasis6 2 2 5" xfId="913"/>
    <cellStyle name="60% - Énfasis6 2 3" xfId="681"/>
    <cellStyle name="60% - Énfasis6 2 3 2" xfId="1376"/>
    <cellStyle name="60% - Énfasis6 2 3 3" xfId="1252"/>
    <cellStyle name="60% - Énfasis6 2 3 4" xfId="1208"/>
    <cellStyle name="60% - Énfasis6 2 4" xfId="1091"/>
    <cellStyle name="60% - Énfasis6 2 5" xfId="406"/>
    <cellStyle name="60% - Énfasis6 2 6" xfId="257"/>
    <cellStyle name="60% - Énfasis6 3" xfId="260"/>
    <cellStyle name="60% - Énfasis6 3 2" xfId="914"/>
    <cellStyle name="60% - Énfasis6 3 2 2" xfId="1377"/>
    <cellStyle name="60% - Énfasis6 3 2 3" xfId="1301"/>
    <cellStyle name="60% - Énfasis6 3 2 4" xfId="1209"/>
    <cellStyle name="60% - Énfasis6 3 3" xfId="721"/>
    <cellStyle name="60% - Énfasis6 3 4" xfId="1093"/>
    <cellStyle name="60% - Énfasis6 3 5" xfId="438"/>
    <cellStyle name="60% - Énfasis6 4" xfId="261"/>
    <cellStyle name="60% - Énfasis6 4 2" xfId="1094"/>
    <cellStyle name="60% - Énfasis6 4 3" xfId="1299"/>
    <cellStyle name="60% - Énfasis6 4 4" xfId="912"/>
    <cellStyle name="60% - Énfasis6 5" xfId="262"/>
    <cellStyle name="60% - Énfasis6 6" xfId="1161"/>
    <cellStyle name="60% - Énfasis6 7" xfId="1778"/>
    <cellStyle name="Buena" xfId="60" builtinId="26" customBuiltin="1"/>
    <cellStyle name="Buena 2" xfId="19"/>
    <cellStyle name="Buena 2 2" xfId="915"/>
    <cellStyle name="Buena 2 3" xfId="644"/>
    <cellStyle name="Buena 3" xfId="263"/>
    <cellStyle name="Buena 3 2" xfId="916"/>
    <cellStyle name="Buena 3 3" xfId="722"/>
    <cellStyle name="Buena 4" xfId="264"/>
    <cellStyle name="Buena 5" xfId="265"/>
    <cellStyle name="Buena 6" xfId="1779"/>
    <cellStyle name="Cabecera 1" xfId="1780"/>
    <cellStyle name="Cabecera 2" xfId="1781"/>
    <cellStyle name="Cálculo" xfId="65" builtinId="22" customBuiltin="1"/>
    <cellStyle name="Cálculo 2" xfId="20"/>
    <cellStyle name="Cálculo 2 2" xfId="918"/>
    <cellStyle name="Cálculo 2 2 2" xfId="1378"/>
    <cellStyle name="Cálculo 2 2 3" xfId="1303"/>
    <cellStyle name="Cálculo 2 2 4" xfId="1210"/>
    <cellStyle name="Cálculo 2 3" xfId="645"/>
    <cellStyle name="Cálculo 2 4" xfId="1095"/>
    <cellStyle name="Cálculo 2 5" xfId="407"/>
    <cellStyle name="Cálculo 2 6" xfId="266"/>
    <cellStyle name="Cálculo 2 7" xfId="1700"/>
    <cellStyle name="Cálculo 3" xfId="267"/>
    <cellStyle name="Cálculo 3 2" xfId="919"/>
    <cellStyle name="Cálculo 3 2 2" xfId="1379"/>
    <cellStyle name="Cálculo 3 2 3" xfId="1304"/>
    <cellStyle name="Cálculo 3 2 4" xfId="1211"/>
    <cellStyle name="Cálculo 3 3" xfId="723"/>
    <cellStyle name="Cálculo 3 4" xfId="1096"/>
    <cellStyle name="Cálculo 3 5" xfId="439"/>
    <cellStyle name="Cálculo 4" xfId="268"/>
    <cellStyle name="Cálculo 4 2" xfId="1097"/>
    <cellStyle name="Cálculo 4 3" xfId="1302"/>
    <cellStyle name="Cálculo 4 4" xfId="917"/>
    <cellStyle name="Cálculo 5" xfId="269"/>
    <cellStyle name="Cálculo 6" xfId="1162"/>
    <cellStyle name="Cálculo 7" xfId="1782"/>
    <cellStyle name="Campo de la tabla dinámica" xfId="1751"/>
    <cellStyle name="Categoría de la tabla dinámica" xfId="1752"/>
    <cellStyle name="Celda de comprobación" xfId="67" builtinId="23" customBuiltin="1"/>
    <cellStyle name="Celda de comprobación 2" xfId="21"/>
    <cellStyle name="Celda de comprobación 2 2" xfId="920"/>
    <cellStyle name="Celda de comprobación 2 3" xfId="679"/>
    <cellStyle name="Celda de comprobación 3" xfId="270"/>
    <cellStyle name="Celda de comprobación 3 2" xfId="921"/>
    <cellStyle name="Celda de comprobación 3 3" xfId="724"/>
    <cellStyle name="Celda de comprobación 4" xfId="271"/>
    <cellStyle name="Celda de comprobación 5" xfId="272"/>
    <cellStyle name="Celda de comprobación 6" xfId="1783"/>
    <cellStyle name="Celda vinculada" xfId="66" builtinId="24" customBuiltin="1"/>
    <cellStyle name="Celda vinculada 2" xfId="22"/>
    <cellStyle name="Celda vinculada 2 2" xfId="922"/>
    <cellStyle name="Celda vinculada 2 3" xfId="659"/>
    <cellStyle name="Celda vinculada 3" xfId="273"/>
    <cellStyle name="Celda vinculada 3 2" xfId="923"/>
    <cellStyle name="Celda vinculada 3 3" xfId="725"/>
    <cellStyle name="Celda vinculada 4" xfId="274"/>
    <cellStyle name="Celda vinculada 5" xfId="275"/>
    <cellStyle name="Check Cell" xfId="276"/>
    <cellStyle name="Encabezado 4" xfId="59" builtinId="19" customBuiltin="1"/>
    <cellStyle name="Encabezado 4 2" xfId="23"/>
    <cellStyle name="Encabezado 4 2 2" xfId="925"/>
    <cellStyle name="Encabezado 4 2 2 2" xfId="1380"/>
    <cellStyle name="Encabezado 4 2 2 3" xfId="1306"/>
    <cellStyle name="Encabezado 4 2 2 4" xfId="1212"/>
    <cellStyle name="Encabezado 4 2 3" xfId="660"/>
    <cellStyle name="Encabezado 4 2 4" xfId="1098"/>
    <cellStyle name="Encabezado 4 2 5" xfId="408"/>
    <cellStyle name="Encabezado 4 2 6" xfId="277"/>
    <cellStyle name="Encabezado 4 3" xfId="278"/>
    <cellStyle name="Encabezado 4 3 2" xfId="926"/>
    <cellStyle name="Encabezado 4 3 2 2" xfId="1381"/>
    <cellStyle name="Encabezado 4 3 2 3" xfId="1307"/>
    <cellStyle name="Encabezado 4 3 2 4" xfId="1213"/>
    <cellStyle name="Encabezado 4 3 3" xfId="726"/>
    <cellStyle name="Encabezado 4 3 4" xfId="1099"/>
    <cellStyle name="Encabezado 4 3 5" xfId="440"/>
    <cellStyle name="Encabezado 4 4" xfId="279"/>
    <cellStyle name="Encabezado 4 4 2" xfId="1100"/>
    <cellStyle name="Encabezado 4 4 3" xfId="1305"/>
    <cellStyle name="Encabezado 4 4 4" xfId="924"/>
    <cellStyle name="Encabezado 4 5" xfId="280"/>
    <cellStyle name="Encabezado 4 6" xfId="1163"/>
    <cellStyle name="Énfasis1" xfId="71" builtinId="29" customBuiltin="1"/>
    <cellStyle name="Énfasis1 2" xfId="24"/>
    <cellStyle name="Énfasis1 2 2" xfId="928"/>
    <cellStyle name="Énfasis1 2 2 2" xfId="1382"/>
    <cellStyle name="Énfasis1 2 2 3" xfId="1309"/>
    <cellStyle name="Énfasis1 2 2 4" xfId="1214"/>
    <cellStyle name="Énfasis1 2 3" xfId="661"/>
    <cellStyle name="Énfasis1 2 4" xfId="1101"/>
    <cellStyle name="Énfasis1 2 5" xfId="409"/>
    <cellStyle name="Énfasis1 2 6" xfId="281"/>
    <cellStyle name="Énfasis1 3" xfId="282"/>
    <cellStyle name="Énfasis1 3 2" xfId="929"/>
    <cellStyle name="Énfasis1 3 2 2" xfId="1383"/>
    <cellStyle name="Énfasis1 3 2 3" xfId="1310"/>
    <cellStyle name="Énfasis1 3 2 4" xfId="1215"/>
    <cellStyle name="Énfasis1 3 3" xfId="727"/>
    <cellStyle name="Énfasis1 3 4" xfId="1102"/>
    <cellStyle name="Énfasis1 3 5" xfId="441"/>
    <cellStyle name="Énfasis1 4" xfId="283"/>
    <cellStyle name="Énfasis1 4 2" xfId="1103"/>
    <cellStyle name="Énfasis1 4 3" xfId="1308"/>
    <cellStyle name="Énfasis1 4 4" xfId="927"/>
    <cellStyle name="Énfasis1 5" xfId="284"/>
    <cellStyle name="Énfasis1 6" xfId="1164"/>
    <cellStyle name="Énfasis1 7" xfId="1784"/>
    <cellStyle name="Énfasis2" xfId="75" builtinId="33" customBuiltin="1"/>
    <cellStyle name="Énfasis2 2" xfId="25"/>
    <cellStyle name="Énfasis2 2 2" xfId="931"/>
    <cellStyle name="Énfasis2 2 2 2" xfId="1384"/>
    <cellStyle name="Énfasis2 2 2 3" xfId="1312"/>
    <cellStyle name="Énfasis2 2 2 4" xfId="1216"/>
    <cellStyle name="Énfasis2 2 3" xfId="662"/>
    <cellStyle name="Énfasis2 2 4" xfId="1104"/>
    <cellStyle name="Énfasis2 2 5" xfId="410"/>
    <cellStyle name="Énfasis2 2 6" xfId="285"/>
    <cellStyle name="Énfasis2 3" xfId="286"/>
    <cellStyle name="Énfasis2 3 2" xfId="932"/>
    <cellStyle name="Énfasis2 3 2 2" xfId="1385"/>
    <cellStyle name="Énfasis2 3 2 3" xfId="1313"/>
    <cellStyle name="Énfasis2 3 2 4" xfId="1217"/>
    <cellStyle name="Énfasis2 3 3" xfId="728"/>
    <cellStyle name="Énfasis2 3 4" xfId="1105"/>
    <cellStyle name="Énfasis2 3 5" xfId="442"/>
    <cellStyle name="Énfasis2 4" xfId="287"/>
    <cellStyle name="Énfasis2 4 2" xfId="1106"/>
    <cellStyle name="Énfasis2 4 3" xfId="1311"/>
    <cellStyle name="Énfasis2 4 4" xfId="930"/>
    <cellStyle name="Énfasis2 5" xfId="288"/>
    <cellStyle name="Énfasis2 6" xfId="1165"/>
    <cellStyle name="Énfasis2 7" xfId="1785"/>
    <cellStyle name="Énfasis3" xfId="79" builtinId="37" customBuiltin="1"/>
    <cellStyle name="Énfasis3 2" xfId="26"/>
    <cellStyle name="Énfasis3 2 2" xfId="934"/>
    <cellStyle name="Énfasis3 2 2 2" xfId="1386"/>
    <cellStyle name="Énfasis3 2 2 3" xfId="1315"/>
    <cellStyle name="Énfasis3 2 2 4" xfId="1218"/>
    <cellStyle name="Énfasis3 2 3" xfId="663"/>
    <cellStyle name="Énfasis3 2 4" xfId="1107"/>
    <cellStyle name="Énfasis3 2 5" xfId="411"/>
    <cellStyle name="Énfasis3 2 6" xfId="289"/>
    <cellStyle name="Énfasis3 3" xfId="290"/>
    <cellStyle name="Énfasis3 3 2" xfId="935"/>
    <cellStyle name="Énfasis3 3 2 2" xfId="1387"/>
    <cellStyle name="Énfasis3 3 2 3" xfId="1316"/>
    <cellStyle name="Énfasis3 3 2 4" xfId="1219"/>
    <cellStyle name="Énfasis3 3 3" xfId="729"/>
    <cellStyle name="Énfasis3 3 4" xfId="1108"/>
    <cellStyle name="Énfasis3 3 5" xfId="443"/>
    <cellStyle name="Énfasis3 4" xfId="291"/>
    <cellStyle name="Énfasis3 4 2" xfId="1109"/>
    <cellStyle name="Énfasis3 4 3" xfId="1314"/>
    <cellStyle name="Énfasis3 4 4" xfId="933"/>
    <cellStyle name="Énfasis3 5" xfId="292"/>
    <cellStyle name="Énfasis3 6" xfId="1166"/>
    <cellStyle name="Énfasis3 7" xfId="1786"/>
    <cellStyle name="Énfasis4" xfId="83" builtinId="41" customBuiltin="1"/>
    <cellStyle name="Énfasis4 2" xfId="27"/>
    <cellStyle name="Énfasis4 2 2" xfId="937"/>
    <cellStyle name="Énfasis4 2 2 2" xfId="1388"/>
    <cellStyle name="Énfasis4 2 2 3" xfId="1318"/>
    <cellStyle name="Énfasis4 2 2 4" xfId="1220"/>
    <cellStyle name="Énfasis4 2 3" xfId="664"/>
    <cellStyle name="Énfasis4 2 4" xfId="1110"/>
    <cellStyle name="Énfasis4 2 5" xfId="412"/>
    <cellStyle name="Énfasis4 2 6" xfId="293"/>
    <cellStyle name="Énfasis4 3" xfId="294"/>
    <cellStyle name="Énfasis4 3 2" xfId="938"/>
    <cellStyle name="Énfasis4 3 2 2" xfId="1389"/>
    <cellStyle name="Énfasis4 3 2 3" xfId="1319"/>
    <cellStyle name="Énfasis4 3 2 4" xfId="1221"/>
    <cellStyle name="Énfasis4 3 3" xfId="730"/>
    <cellStyle name="Énfasis4 3 4" xfId="1111"/>
    <cellStyle name="Énfasis4 3 5" xfId="444"/>
    <cellStyle name="Énfasis4 4" xfId="295"/>
    <cellStyle name="Énfasis4 4 2" xfId="1112"/>
    <cellStyle name="Énfasis4 4 3" xfId="1317"/>
    <cellStyle name="Énfasis4 4 4" xfId="936"/>
    <cellStyle name="Énfasis4 5" xfId="296"/>
    <cellStyle name="Énfasis4 6" xfId="1167"/>
    <cellStyle name="Énfasis4 7" xfId="1787"/>
    <cellStyle name="Énfasis5" xfId="87" builtinId="45" customBuiltin="1"/>
    <cellStyle name="Énfasis5 2" xfId="28"/>
    <cellStyle name="Énfasis5 2 2" xfId="939"/>
    <cellStyle name="Énfasis5 2 3" xfId="665"/>
    <cellStyle name="Énfasis5 3" xfId="297"/>
    <cellStyle name="Énfasis5 3 2" xfId="940"/>
    <cellStyle name="Énfasis5 3 3" xfId="731"/>
    <cellStyle name="Énfasis5 4" xfId="298"/>
    <cellStyle name="Énfasis5 5" xfId="299"/>
    <cellStyle name="Énfasis5 6" xfId="1788"/>
    <cellStyle name="Énfasis6" xfId="91" builtinId="49" customBuiltin="1"/>
    <cellStyle name="Énfasis6 2" xfId="29"/>
    <cellStyle name="Énfasis6 2 2" xfId="941"/>
    <cellStyle name="Énfasis6 2 3" xfId="666"/>
    <cellStyle name="Énfasis6 3" xfId="300"/>
    <cellStyle name="Énfasis6 3 2" xfId="942"/>
    <cellStyle name="Énfasis6 3 3" xfId="732"/>
    <cellStyle name="Énfasis6 4" xfId="301"/>
    <cellStyle name="Énfasis6 5" xfId="302"/>
    <cellStyle name="Énfasis6 6" xfId="1789"/>
    <cellStyle name="Entrada" xfId="63" builtinId="20" customBuiltin="1"/>
    <cellStyle name="Entrada 2" xfId="30"/>
    <cellStyle name="Entrada 2 2" xfId="304"/>
    <cellStyle name="Entrada 2 2 2" xfId="305"/>
    <cellStyle name="Entrada 2 2 3" xfId="1114"/>
    <cellStyle name="Entrada 2 2 4" xfId="1321"/>
    <cellStyle name="Entrada 2 2 5" xfId="944"/>
    <cellStyle name="Entrada 2 3" xfId="667"/>
    <cellStyle name="Entrada 2 3 2" xfId="1390"/>
    <cellStyle name="Entrada 2 3 3" xfId="1250"/>
    <cellStyle name="Entrada 2 3 4" xfId="1222"/>
    <cellStyle name="Entrada 2 4" xfId="1113"/>
    <cellStyle name="Entrada 2 5" xfId="413"/>
    <cellStyle name="Entrada 2 6" xfId="303"/>
    <cellStyle name="Entrada 2 7" xfId="1701"/>
    <cellStyle name="Entrada 3" xfId="306"/>
    <cellStyle name="Entrada 3 2" xfId="945"/>
    <cellStyle name="Entrada 3 2 2" xfId="1391"/>
    <cellStyle name="Entrada 3 2 3" xfId="1322"/>
    <cellStyle name="Entrada 3 2 4" xfId="1223"/>
    <cellStyle name="Entrada 3 3" xfId="733"/>
    <cellStyle name="Entrada 3 4" xfId="1115"/>
    <cellStyle name="Entrada 3 5" xfId="445"/>
    <cellStyle name="Entrada 4" xfId="307"/>
    <cellStyle name="Entrada 4 2" xfId="1116"/>
    <cellStyle name="Entrada 4 3" xfId="1320"/>
    <cellStyle name="Entrada 4 4" xfId="943"/>
    <cellStyle name="Entrada 5" xfId="308"/>
    <cellStyle name="Entrada 6" xfId="1168"/>
    <cellStyle name="Entrada 7" xfId="1790"/>
    <cellStyle name="Esquina de la tabla dinámica" xfId="1753"/>
    <cellStyle name="Euro" xfId="31"/>
    <cellStyle name="Euro 2" xfId="32"/>
    <cellStyle name="Euro 2 2" xfId="414"/>
    <cellStyle name="Euro 3" xfId="33"/>
    <cellStyle name="Euro 3 2" xfId="1708"/>
    <cellStyle name="Euro 4" xfId="34"/>
    <cellStyle name="Euro 4 2" xfId="1726"/>
    <cellStyle name="Euro 4 3" xfId="1697"/>
    <cellStyle name="Euro 5" xfId="1758"/>
    <cellStyle name="Euro 6" xfId="1791"/>
    <cellStyle name="Euro 7" xfId="1804"/>
    <cellStyle name="Euro 8" xfId="1806"/>
    <cellStyle name="Euro 8 2" xfId="2215"/>
    <cellStyle name="Euro 8 3" xfId="3429"/>
    <cellStyle name="Euro 8 4" xfId="3824"/>
    <cellStyle name="Euro 8 5" xfId="5004"/>
    <cellStyle name="Euro_CAM01" xfId="563"/>
    <cellStyle name="Excel Built-in 20% - Accent1" xfId="446"/>
    <cellStyle name="Excel Built-in 20% - Accent1 2" xfId="946"/>
    <cellStyle name="Excel Built-in 20% - Accent1 3" xfId="734"/>
    <cellStyle name="Excel Built-in 20% - Accent2" xfId="447"/>
    <cellStyle name="Excel Built-in 20% - Accent2 2" xfId="947"/>
    <cellStyle name="Excel Built-in 20% - Accent2 3" xfId="735"/>
    <cellStyle name="Excel Built-in 20% - Accent3" xfId="448"/>
    <cellStyle name="Excel Built-in 20% - Accent3 2" xfId="948"/>
    <cellStyle name="Excel Built-in 20% - Accent3 3" xfId="736"/>
    <cellStyle name="Excel Built-in 20% - Accent4" xfId="449"/>
    <cellStyle name="Excel Built-in 20% - Accent4 2" xfId="949"/>
    <cellStyle name="Excel Built-in 20% - Accent4 3" xfId="737"/>
    <cellStyle name="Excel Built-in 20% - Accent5" xfId="450"/>
    <cellStyle name="Excel Built-in 20% - Accent5 2" xfId="950"/>
    <cellStyle name="Excel Built-in 20% - Accent5 3" xfId="738"/>
    <cellStyle name="Excel Built-in 20% - Accent6" xfId="451"/>
    <cellStyle name="Excel Built-in 20% - Accent6 2" xfId="951"/>
    <cellStyle name="Excel Built-in 20% - Accent6 3" xfId="739"/>
    <cellStyle name="Excel Built-in 40% - Accent1" xfId="452"/>
    <cellStyle name="Excel Built-in 40% - Accent1 2" xfId="952"/>
    <cellStyle name="Excel Built-in 40% - Accent1 3" xfId="740"/>
    <cellStyle name="Excel Built-in 40% - Accent2" xfId="453"/>
    <cellStyle name="Excel Built-in 40% - Accent2 2" xfId="953"/>
    <cellStyle name="Excel Built-in 40% - Accent2 3" xfId="741"/>
    <cellStyle name="Excel Built-in 40% - Accent3" xfId="454"/>
    <cellStyle name="Excel Built-in 40% - Accent3 2" xfId="954"/>
    <cellStyle name="Excel Built-in 40% - Accent3 3" xfId="742"/>
    <cellStyle name="Excel Built-in 40% - Accent4" xfId="455"/>
    <cellStyle name="Excel Built-in 40% - Accent4 2" xfId="955"/>
    <cellStyle name="Excel Built-in 40% - Accent4 3" xfId="743"/>
    <cellStyle name="Excel Built-in 40% - Accent5" xfId="456"/>
    <cellStyle name="Excel Built-in 40% - Accent5 2" xfId="956"/>
    <cellStyle name="Excel Built-in 40% - Accent5 3" xfId="744"/>
    <cellStyle name="Excel Built-in 40% - Accent6" xfId="457"/>
    <cellStyle name="Excel Built-in 40% - Accent6 2" xfId="957"/>
    <cellStyle name="Excel Built-in 40% - Accent6 3" xfId="745"/>
    <cellStyle name="Excel Built-in 60% - Accent1" xfId="458"/>
    <cellStyle name="Excel Built-in 60% - Accent1 2" xfId="958"/>
    <cellStyle name="Excel Built-in 60% - Accent1 3" xfId="746"/>
    <cellStyle name="Excel Built-in 60% - Accent2" xfId="459"/>
    <cellStyle name="Excel Built-in 60% - Accent2 2" xfId="959"/>
    <cellStyle name="Excel Built-in 60% - Accent2 3" xfId="747"/>
    <cellStyle name="Excel Built-in 60% - Accent3" xfId="460"/>
    <cellStyle name="Excel Built-in 60% - Accent3 2" xfId="960"/>
    <cellStyle name="Excel Built-in 60% - Accent3 3" xfId="748"/>
    <cellStyle name="Excel Built-in 60% - Accent4" xfId="461"/>
    <cellStyle name="Excel Built-in 60% - Accent4 2" xfId="961"/>
    <cellStyle name="Excel Built-in 60% - Accent4 3" xfId="749"/>
    <cellStyle name="Excel Built-in 60% - Accent5" xfId="462"/>
    <cellStyle name="Excel Built-in 60% - Accent5 2" xfId="962"/>
    <cellStyle name="Excel Built-in 60% - Accent5 3" xfId="750"/>
    <cellStyle name="Excel Built-in 60% - Accent6" xfId="463"/>
    <cellStyle name="Excel Built-in 60% - Accent6 2" xfId="963"/>
    <cellStyle name="Excel Built-in 60% - Accent6 3" xfId="751"/>
    <cellStyle name="Excel Built-in Accent1" xfId="464"/>
    <cellStyle name="Excel Built-in Accent1 2" xfId="964"/>
    <cellStyle name="Excel Built-in Accent1 3" xfId="752"/>
    <cellStyle name="Excel Built-in Accent2" xfId="465"/>
    <cellStyle name="Excel Built-in Accent2 2" xfId="965"/>
    <cellStyle name="Excel Built-in Accent2 3" xfId="753"/>
    <cellStyle name="Excel Built-in Accent3" xfId="466"/>
    <cellStyle name="Excel Built-in Accent3 2" xfId="966"/>
    <cellStyle name="Excel Built-in Accent3 3" xfId="754"/>
    <cellStyle name="Excel Built-in Accent4" xfId="467"/>
    <cellStyle name="Excel Built-in Accent4 2" xfId="967"/>
    <cellStyle name="Excel Built-in Accent4 3" xfId="755"/>
    <cellStyle name="Excel Built-in Accent5" xfId="468"/>
    <cellStyle name="Excel Built-in Accent5 2" xfId="968"/>
    <cellStyle name="Excel Built-in Accent5 3" xfId="756"/>
    <cellStyle name="Excel Built-in Accent6" xfId="469"/>
    <cellStyle name="Excel Built-in Accent6 2" xfId="969"/>
    <cellStyle name="Excel Built-in Accent6 3" xfId="757"/>
    <cellStyle name="Excel Built-in Bad" xfId="470"/>
    <cellStyle name="Excel Built-in Bad 2" xfId="970"/>
    <cellStyle name="Excel Built-in Bad 3" xfId="758"/>
    <cellStyle name="Excel Built-in Calculation" xfId="471"/>
    <cellStyle name="Excel Built-in Calculation 2" xfId="971"/>
    <cellStyle name="Excel Built-in Calculation 3" xfId="759"/>
    <cellStyle name="Excel Built-in Check Cell" xfId="472"/>
    <cellStyle name="Excel Built-in Check Cell 2" xfId="972"/>
    <cellStyle name="Excel Built-in Check Cell 3" xfId="760"/>
    <cellStyle name="Excel Built-in Explanatory Text" xfId="473"/>
    <cellStyle name="Excel Built-in Explanatory Text 2" xfId="973"/>
    <cellStyle name="Excel Built-in Explanatory Text 3" xfId="761"/>
    <cellStyle name="Excel Built-in Good" xfId="474"/>
    <cellStyle name="Excel Built-in Good 2" xfId="974"/>
    <cellStyle name="Excel Built-in Good 3" xfId="762"/>
    <cellStyle name="Excel Built-in Heading 1" xfId="475"/>
    <cellStyle name="Excel Built-in Heading 1 2" xfId="975"/>
    <cellStyle name="Excel Built-in Heading 1 3" xfId="763"/>
    <cellStyle name="Excel Built-in Heading 2" xfId="476"/>
    <cellStyle name="Excel Built-in Heading 2 2" xfId="976"/>
    <cellStyle name="Excel Built-in Heading 2 3" xfId="764"/>
    <cellStyle name="Excel Built-in Heading 3" xfId="477"/>
    <cellStyle name="Excel Built-in Heading 3 2" xfId="977"/>
    <cellStyle name="Excel Built-in Heading 3 3" xfId="765"/>
    <cellStyle name="Excel Built-in Heading 4" xfId="478"/>
    <cellStyle name="Excel Built-in Heading 4 2" xfId="978"/>
    <cellStyle name="Excel Built-in Heading 4 3" xfId="766"/>
    <cellStyle name="Excel Built-in Input" xfId="479"/>
    <cellStyle name="Excel Built-in Input 2" xfId="979"/>
    <cellStyle name="Excel Built-in Input 3" xfId="767"/>
    <cellStyle name="Excel Built-in Linked Cell" xfId="480"/>
    <cellStyle name="Excel Built-in Linked Cell 2" xfId="980"/>
    <cellStyle name="Excel Built-in Linked Cell 3" xfId="768"/>
    <cellStyle name="Excel Built-in Neutral" xfId="481"/>
    <cellStyle name="Excel Built-in Neutral 2" xfId="981"/>
    <cellStyle name="Excel Built-in Neutral 3" xfId="769"/>
    <cellStyle name="Excel Built-in Normal" xfId="177"/>
    <cellStyle name="Excel Built-in Normal 1" xfId="178"/>
    <cellStyle name="Excel Built-in Normal 2" xfId="982"/>
    <cellStyle name="Excel Built-in Normal 2 2" xfId="1392"/>
    <cellStyle name="Excel Built-in Normal 2 3" xfId="1323"/>
    <cellStyle name="Excel Built-in Normal 2 4" xfId="1224"/>
    <cellStyle name="Excel Built-in Normal 3" xfId="770"/>
    <cellStyle name="Excel Built-in Normal 4" xfId="1117"/>
    <cellStyle name="Excel Built-in Normal 5" xfId="482"/>
    <cellStyle name="Excel Built-in Normal 6" xfId="182"/>
    <cellStyle name="Excel Built-in Note" xfId="483"/>
    <cellStyle name="Excel Built-in Note 2" xfId="983"/>
    <cellStyle name="Excel Built-in Note 3" xfId="771"/>
    <cellStyle name="Excel Built-in Output" xfId="484"/>
    <cellStyle name="Excel Built-in Output 2" xfId="984"/>
    <cellStyle name="Excel Built-in Output 3" xfId="772"/>
    <cellStyle name="Excel Built-in Title" xfId="485"/>
    <cellStyle name="Excel Built-in Title 2" xfId="985"/>
    <cellStyle name="Excel Built-in Title 3" xfId="773"/>
    <cellStyle name="Excel Built-in Total" xfId="486"/>
    <cellStyle name="Excel Built-in Total 2" xfId="986"/>
    <cellStyle name="Excel Built-in Total 3" xfId="774"/>
    <cellStyle name="Excel Built-in Warning Text" xfId="487"/>
    <cellStyle name="Excel Built-in Warning Text 2" xfId="987"/>
    <cellStyle name="Excel Built-in Warning Text 3" xfId="775"/>
    <cellStyle name="Fecha" xfId="1792"/>
    <cellStyle name="Fijo" xfId="1793"/>
    <cellStyle name="Good" xfId="309"/>
    <cellStyle name="Heading 4" xfId="310"/>
    <cellStyle name="Incorrecto" xfId="61" builtinId="27" customBuiltin="1"/>
    <cellStyle name="Incorrecto 2" xfId="35"/>
    <cellStyle name="Incorrecto 2 2" xfId="988"/>
    <cellStyle name="Incorrecto 2 3" xfId="643"/>
    <cellStyle name="Incorrecto 3" xfId="311"/>
    <cellStyle name="Incorrecto 3 2" xfId="989"/>
    <cellStyle name="Incorrecto 3 3" xfId="776"/>
    <cellStyle name="Incorrecto 4" xfId="312"/>
    <cellStyle name="Incorrecto 5" xfId="313"/>
    <cellStyle name="Incorrecto 6" xfId="1794"/>
    <cellStyle name="Input" xfId="314"/>
    <cellStyle name="Linked Cell" xfId="315"/>
    <cellStyle name="Millares [0] 2" xfId="488"/>
    <cellStyle name="Millares 10" xfId="535"/>
    <cellStyle name="Millares 10 2" xfId="2345"/>
    <cellStyle name="Millares 11" xfId="590"/>
    <cellStyle name="Millares 11 10" xfId="4351"/>
    <cellStyle name="Millares 11 11" xfId="4743"/>
    <cellStyle name="Millares 11 12" xfId="5151"/>
    <cellStyle name="Millares 11 13" xfId="5543"/>
    <cellStyle name="Millares 11 14" xfId="5935"/>
    <cellStyle name="Millares 11 15" xfId="6327"/>
    <cellStyle name="Millares 11 2" xfId="613"/>
    <cellStyle name="Millares 11 2 10" xfId="5164"/>
    <cellStyle name="Millares 11 2 11" xfId="5556"/>
    <cellStyle name="Millares 11 2 12" xfId="5948"/>
    <cellStyle name="Millares 11 2 13" xfId="6340"/>
    <cellStyle name="Millares 11 2 2" xfId="1962"/>
    <cellStyle name="Millares 11 2 3" xfId="2386"/>
    <cellStyle name="Millares 11 2 4" xfId="2789"/>
    <cellStyle name="Millares 11 2 5" xfId="3181"/>
    <cellStyle name="Millares 11 2 6" xfId="3576"/>
    <cellStyle name="Millares 11 2 7" xfId="3972"/>
    <cellStyle name="Millares 11 2 8" xfId="4364"/>
    <cellStyle name="Millares 11 2 9" xfId="4756"/>
    <cellStyle name="Millares 11 3" xfId="857"/>
    <cellStyle name="Millares 11 3 10" xfId="5230"/>
    <cellStyle name="Millares 11 3 11" xfId="5622"/>
    <cellStyle name="Millares 11 3 12" xfId="6014"/>
    <cellStyle name="Millares 11 3 13" xfId="6406"/>
    <cellStyle name="Millares 11 3 2" xfId="2029"/>
    <cellStyle name="Millares 11 3 3" xfId="2454"/>
    <cellStyle name="Millares 11 3 4" xfId="2855"/>
    <cellStyle name="Millares 11 3 5" xfId="3247"/>
    <cellStyle name="Millares 11 3 6" xfId="3642"/>
    <cellStyle name="Millares 11 3 7" xfId="4038"/>
    <cellStyle name="Millares 11 3 8" xfId="4430"/>
    <cellStyle name="Millares 11 3 9" xfId="4822"/>
    <cellStyle name="Millares 11 4" xfId="1949"/>
    <cellStyle name="Millares 11 5" xfId="2369"/>
    <cellStyle name="Millares 11 6" xfId="2776"/>
    <cellStyle name="Millares 11 7" xfId="3168"/>
    <cellStyle name="Millares 11 8" xfId="3563"/>
    <cellStyle name="Millares 11 9" xfId="3959"/>
    <cellStyle name="Millares 12" xfId="553"/>
    <cellStyle name="Millares 12 2" xfId="2353"/>
    <cellStyle name="Millares 13" xfId="560"/>
    <cellStyle name="Millares 13 2" xfId="2354"/>
    <cellStyle name="Millares 14" xfId="562"/>
    <cellStyle name="Millares 14 2" xfId="2355"/>
    <cellStyle name="Millares 15" xfId="602"/>
    <cellStyle name="Millares 15 10" xfId="5162"/>
    <cellStyle name="Millares 15 11" xfId="5554"/>
    <cellStyle name="Millares 15 12" xfId="5946"/>
    <cellStyle name="Millares 15 13" xfId="6338"/>
    <cellStyle name="Millares 15 2" xfId="1960"/>
    <cellStyle name="Millares 15 3" xfId="2381"/>
    <cellStyle name="Millares 15 4" xfId="2787"/>
    <cellStyle name="Millares 15 5" xfId="3179"/>
    <cellStyle name="Millares 15 6" xfId="3574"/>
    <cellStyle name="Millares 15 7" xfId="3970"/>
    <cellStyle name="Millares 15 8" xfId="4362"/>
    <cellStyle name="Millares 15 9" xfId="4754"/>
    <cellStyle name="Millares 16" xfId="591"/>
    <cellStyle name="Millares 16 2" xfId="2370"/>
    <cellStyle name="Millares 17" xfId="680"/>
    <cellStyle name="Millares 17 2" xfId="2402"/>
    <cellStyle name="Millares 18" xfId="827"/>
    <cellStyle name="Millares 18 2" xfId="2424"/>
    <cellStyle name="Millares 19" xfId="1045"/>
    <cellStyle name="Millares 19 2" xfId="2459"/>
    <cellStyle name="Millares 2" xfId="489"/>
    <cellStyle name="Millares 2 2" xfId="514"/>
    <cellStyle name="Millares 2 3" xfId="570"/>
    <cellStyle name="Millares 2 4" xfId="1669"/>
    <cellStyle name="Millares 2 4 2" xfId="2619"/>
    <cellStyle name="Millares 2 42" xfId="1655"/>
    <cellStyle name="Millares 2 42 2" xfId="2607"/>
    <cellStyle name="Millares 2_08" xfId="549"/>
    <cellStyle name="Millares 20" xfId="1046"/>
    <cellStyle name="Millares 20 2" xfId="2460"/>
    <cellStyle name="Millares 21" xfId="1048"/>
    <cellStyle name="Millares 21 2" xfId="2462"/>
    <cellStyle name="Millares 22" xfId="1047"/>
    <cellStyle name="Millares 22 2" xfId="2461"/>
    <cellStyle name="Millares 23" xfId="539"/>
    <cellStyle name="Millares 23 10" xfId="5140"/>
    <cellStyle name="Millares 23 11" xfId="5532"/>
    <cellStyle name="Millares 23 12" xfId="5924"/>
    <cellStyle name="Millares 23 13" xfId="6316"/>
    <cellStyle name="Millares 23 2" xfId="1938"/>
    <cellStyle name="Millares 23 3" xfId="2349"/>
    <cellStyle name="Millares 23 4" xfId="2765"/>
    <cellStyle name="Millares 23 5" xfId="3157"/>
    <cellStyle name="Millares 23 6" xfId="3552"/>
    <cellStyle name="Millares 23 7" xfId="3948"/>
    <cellStyle name="Millares 23 8" xfId="4340"/>
    <cellStyle name="Millares 23 9" xfId="4732"/>
    <cellStyle name="Millares 3" xfId="515"/>
    <cellStyle name="Millares 3 2" xfId="516"/>
    <cellStyle name="Millares 3 2 2" xfId="529"/>
    <cellStyle name="Millares 3 2 2 10" xfId="3943"/>
    <cellStyle name="Millares 3 2 2 11" xfId="4335"/>
    <cellStyle name="Millares 3 2 2 12" xfId="4727"/>
    <cellStyle name="Millares 3 2 2 13" xfId="5135"/>
    <cellStyle name="Millares 3 2 2 14" xfId="5527"/>
    <cellStyle name="Millares 3 2 2 15" xfId="5919"/>
    <cellStyle name="Millares 3 2 2 16" xfId="6311"/>
    <cellStyle name="Millares 3 2 2 2" xfId="542"/>
    <cellStyle name="Millares 3 2 2 2 2" xfId="585"/>
    <cellStyle name="Millares 3 2 2 2 2 10" xfId="5146"/>
    <cellStyle name="Millares 3 2 2 2 2 11" xfId="5538"/>
    <cellStyle name="Millares 3 2 2 2 2 12" xfId="5930"/>
    <cellStyle name="Millares 3 2 2 2 2 13" xfId="6322"/>
    <cellStyle name="Millares 3 2 2 2 2 2" xfId="1944"/>
    <cellStyle name="Millares 3 2 2 2 2 3" xfId="2364"/>
    <cellStyle name="Millares 3 2 2 2 2 4" xfId="2771"/>
    <cellStyle name="Millares 3 2 2 2 2 5" xfId="3163"/>
    <cellStyle name="Millares 3 2 2 2 2 6" xfId="3558"/>
    <cellStyle name="Millares 3 2 2 2 2 7" xfId="3954"/>
    <cellStyle name="Millares 3 2 2 2 2 8" xfId="4346"/>
    <cellStyle name="Millares 3 2 2 2 2 9" xfId="4738"/>
    <cellStyle name="Millares 3 2 2 2 3" xfId="605"/>
    <cellStyle name="Millares 3 2 2 2 3 2" xfId="2382"/>
    <cellStyle name="Millares 3 2 2 2 4" xfId="2350"/>
    <cellStyle name="Millares 3 2 2 3" xfId="597"/>
    <cellStyle name="Millares 3 2 2 3 10" xfId="5157"/>
    <cellStyle name="Millares 3 2 2 3 11" xfId="5549"/>
    <cellStyle name="Millares 3 2 2 3 12" xfId="5941"/>
    <cellStyle name="Millares 3 2 2 3 13" xfId="6333"/>
    <cellStyle name="Millares 3 2 2 3 2" xfId="1955"/>
    <cellStyle name="Millares 3 2 2 3 3" xfId="2376"/>
    <cellStyle name="Millares 3 2 2 3 4" xfId="2782"/>
    <cellStyle name="Millares 3 2 2 3 5" xfId="3174"/>
    <cellStyle name="Millares 3 2 2 3 6" xfId="3569"/>
    <cellStyle name="Millares 3 2 2 3 7" xfId="3965"/>
    <cellStyle name="Millares 3 2 2 3 8" xfId="4357"/>
    <cellStyle name="Millares 3 2 2 3 9" xfId="4749"/>
    <cellStyle name="Millares 3 2 2 4" xfId="851"/>
    <cellStyle name="Millares 3 2 2 4 10" xfId="5224"/>
    <cellStyle name="Millares 3 2 2 4 11" xfId="5616"/>
    <cellStyle name="Millares 3 2 2 4 12" xfId="6008"/>
    <cellStyle name="Millares 3 2 2 4 13" xfId="6400"/>
    <cellStyle name="Millares 3 2 2 4 2" xfId="2023"/>
    <cellStyle name="Millares 3 2 2 4 3" xfId="2448"/>
    <cellStyle name="Millares 3 2 2 4 4" xfId="2849"/>
    <cellStyle name="Millares 3 2 2 4 5" xfId="3241"/>
    <cellStyle name="Millares 3 2 2 4 6" xfId="3636"/>
    <cellStyle name="Millares 3 2 2 4 7" xfId="4032"/>
    <cellStyle name="Millares 3 2 2 4 8" xfId="4424"/>
    <cellStyle name="Millares 3 2 2 4 9" xfId="4816"/>
    <cellStyle name="Millares 3 2 2 5" xfId="1933"/>
    <cellStyle name="Millares 3 2 2 6" xfId="2340"/>
    <cellStyle name="Millares 3 2 2 7" xfId="2760"/>
    <cellStyle name="Millares 3 2 2 8" xfId="3152"/>
    <cellStyle name="Millares 3 2 2 9" xfId="3547"/>
    <cellStyle name="Millares 3 2 3" xfId="578"/>
    <cellStyle name="Millares 3 2 3 2" xfId="844"/>
    <cellStyle name="Millares 3 2 3 2 10" xfId="5217"/>
    <cellStyle name="Millares 3 2 3 2 11" xfId="5609"/>
    <cellStyle name="Millares 3 2 3 2 12" xfId="6001"/>
    <cellStyle name="Millares 3 2 3 2 13" xfId="6393"/>
    <cellStyle name="Millares 3 2 3 2 2" xfId="2016"/>
    <cellStyle name="Millares 3 2 3 2 3" xfId="2441"/>
    <cellStyle name="Millares 3 2 3 2 4" xfId="2842"/>
    <cellStyle name="Millares 3 2 3 2 5" xfId="3234"/>
    <cellStyle name="Millares 3 2 3 2 6" xfId="3629"/>
    <cellStyle name="Millares 3 2 3 2 7" xfId="4025"/>
    <cellStyle name="Millares 3 2 3 2 8" xfId="4417"/>
    <cellStyle name="Millares 3 2 3 2 9" xfId="4809"/>
    <cellStyle name="Millares 3 2 3 3" xfId="2360"/>
    <cellStyle name="Millares 3 2 4" xfId="859"/>
    <cellStyle name="Millares 3 2 4 2" xfId="2456"/>
    <cellStyle name="Millares 3 2 5" xfId="837"/>
    <cellStyle name="Millares 3 2 5 10" xfId="5210"/>
    <cellStyle name="Millares 3 2 5 11" xfId="5602"/>
    <cellStyle name="Millares 3 2 5 12" xfId="5994"/>
    <cellStyle name="Millares 3 2 5 13" xfId="6386"/>
    <cellStyle name="Millares 3 2 5 2" xfId="2009"/>
    <cellStyle name="Millares 3 2 5 3" xfId="2434"/>
    <cellStyle name="Millares 3 2 5 4" xfId="2835"/>
    <cellStyle name="Millares 3 2 5 5" xfId="3227"/>
    <cellStyle name="Millares 3 2 5 6" xfId="3622"/>
    <cellStyle name="Millares 3 2 5 7" xfId="4018"/>
    <cellStyle name="Millares 3 2 5 8" xfId="4410"/>
    <cellStyle name="Millares 3 2 5 9" xfId="4802"/>
    <cellStyle name="Millares 3 2 6" xfId="2334"/>
    <cellStyle name="Millares 3 3" xfId="517"/>
    <cellStyle name="Millares 3 3 2" xfId="531"/>
    <cellStyle name="Millares 3 3 2 10" xfId="3945"/>
    <cellStyle name="Millares 3 3 2 11" xfId="4337"/>
    <cellStyle name="Millares 3 3 2 12" xfId="4729"/>
    <cellStyle name="Millares 3 3 2 13" xfId="5137"/>
    <cellStyle name="Millares 3 3 2 14" xfId="5529"/>
    <cellStyle name="Millares 3 3 2 15" xfId="5921"/>
    <cellStyle name="Millares 3 3 2 16" xfId="6313"/>
    <cellStyle name="Millares 3 3 2 2" xfId="543"/>
    <cellStyle name="Millares 3 3 2 2 2" xfId="587"/>
    <cellStyle name="Millares 3 3 2 2 2 10" xfId="5148"/>
    <cellStyle name="Millares 3 3 2 2 2 11" xfId="5540"/>
    <cellStyle name="Millares 3 3 2 2 2 12" xfId="5932"/>
    <cellStyle name="Millares 3 3 2 2 2 13" xfId="6324"/>
    <cellStyle name="Millares 3 3 2 2 2 2" xfId="1946"/>
    <cellStyle name="Millares 3 3 2 2 2 3" xfId="2366"/>
    <cellStyle name="Millares 3 3 2 2 2 4" xfId="2773"/>
    <cellStyle name="Millares 3 3 2 2 2 5" xfId="3165"/>
    <cellStyle name="Millares 3 3 2 2 2 6" xfId="3560"/>
    <cellStyle name="Millares 3 3 2 2 2 7" xfId="3956"/>
    <cellStyle name="Millares 3 3 2 2 2 8" xfId="4348"/>
    <cellStyle name="Millares 3 3 2 2 2 9" xfId="4740"/>
    <cellStyle name="Millares 3 3 2 2 3" xfId="606"/>
    <cellStyle name="Millares 3 3 2 2 3 2" xfId="2383"/>
    <cellStyle name="Millares 3 3 2 2 4" xfId="2351"/>
    <cellStyle name="Millares 3 3 2 3" xfId="599"/>
    <cellStyle name="Millares 3 3 2 3 10" xfId="5159"/>
    <cellStyle name="Millares 3 3 2 3 11" xfId="5551"/>
    <cellStyle name="Millares 3 3 2 3 12" xfId="5943"/>
    <cellStyle name="Millares 3 3 2 3 13" xfId="6335"/>
    <cellStyle name="Millares 3 3 2 3 2" xfId="1957"/>
    <cellStyle name="Millares 3 3 2 3 3" xfId="2378"/>
    <cellStyle name="Millares 3 3 2 3 4" xfId="2784"/>
    <cellStyle name="Millares 3 3 2 3 5" xfId="3176"/>
    <cellStyle name="Millares 3 3 2 3 6" xfId="3571"/>
    <cellStyle name="Millares 3 3 2 3 7" xfId="3967"/>
    <cellStyle name="Millares 3 3 2 3 8" xfId="4359"/>
    <cellStyle name="Millares 3 3 2 3 9" xfId="4751"/>
    <cellStyle name="Millares 3 3 2 4" xfId="853"/>
    <cellStyle name="Millares 3 3 2 4 10" xfId="5226"/>
    <cellStyle name="Millares 3 3 2 4 11" xfId="5618"/>
    <cellStyle name="Millares 3 3 2 4 12" xfId="6010"/>
    <cellStyle name="Millares 3 3 2 4 13" xfId="6402"/>
    <cellStyle name="Millares 3 3 2 4 2" xfId="2025"/>
    <cellStyle name="Millares 3 3 2 4 3" xfId="2450"/>
    <cellStyle name="Millares 3 3 2 4 4" xfId="2851"/>
    <cellStyle name="Millares 3 3 2 4 5" xfId="3243"/>
    <cellStyle name="Millares 3 3 2 4 6" xfId="3638"/>
    <cellStyle name="Millares 3 3 2 4 7" xfId="4034"/>
    <cellStyle name="Millares 3 3 2 4 8" xfId="4426"/>
    <cellStyle name="Millares 3 3 2 4 9" xfId="4818"/>
    <cellStyle name="Millares 3 3 2 5" xfId="1935"/>
    <cellStyle name="Millares 3 3 2 6" xfId="2342"/>
    <cellStyle name="Millares 3 3 2 7" xfId="2762"/>
    <cellStyle name="Millares 3 3 2 8" xfId="3154"/>
    <cellStyle name="Millares 3 3 2 9" xfId="3549"/>
    <cellStyle name="Millares 3 3 3" xfId="579"/>
    <cellStyle name="Millares 3 3 3 2" xfId="846"/>
    <cellStyle name="Millares 3 3 3 2 10" xfId="5219"/>
    <cellStyle name="Millares 3 3 3 2 11" xfId="5611"/>
    <cellStyle name="Millares 3 3 3 2 12" xfId="6003"/>
    <cellStyle name="Millares 3 3 3 2 13" xfId="6395"/>
    <cellStyle name="Millares 3 3 3 2 2" xfId="2018"/>
    <cellStyle name="Millares 3 3 3 2 3" xfId="2443"/>
    <cellStyle name="Millares 3 3 3 2 4" xfId="2844"/>
    <cellStyle name="Millares 3 3 3 2 5" xfId="3236"/>
    <cellStyle name="Millares 3 3 3 2 6" xfId="3631"/>
    <cellStyle name="Millares 3 3 3 2 7" xfId="4027"/>
    <cellStyle name="Millares 3 3 3 2 8" xfId="4419"/>
    <cellStyle name="Millares 3 3 3 2 9" xfId="4811"/>
    <cellStyle name="Millares 3 3 3 3" xfId="2361"/>
    <cellStyle name="Millares 3 3 4" xfId="860"/>
    <cellStyle name="Millares 3 3 4 2" xfId="2457"/>
    <cellStyle name="Millares 3 3 5" xfId="839"/>
    <cellStyle name="Millares 3 3 5 10" xfId="5212"/>
    <cellStyle name="Millares 3 3 5 11" xfId="5604"/>
    <cellStyle name="Millares 3 3 5 12" xfId="5996"/>
    <cellStyle name="Millares 3 3 5 13" xfId="6388"/>
    <cellStyle name="Millares 3 3 5 2" xfId="2011"/>
    <cellStyle name="Millares 3 3 5 3" xfId="2436"/>
    <cellStyle name="Millares 3 3 5 4" xfId="2837"/>
    <cellStyle name="Millares 3 3 5 5" xfId="3229"/>
    <cellStyle name="Millares 3 3 5 6" xfId="3624"/>
    <cellStyle name="Millares 3 3 5 7" xfId="4020"/>
    <cellStyle name="Millares 3 3 5 8" xfId="4412"/>
    <cellStyle name="Millares 3 3 5 9" xfId="4804"/>
    <cellStyle name="Millares 3 3 6" xfId="2335"/>
    <cellStyle name="Millares 3 4" xfId="526"/>
    <cellStyle name="Millares 3 4 10" xfId="3941"/>
    <cellStyle name="Millares 3 4 11" xfId="4333"/>
    <cellStyle name="Millares 3 4 12" xfId="4725"/>
    <cellStyle name="Millares 3 4 13" xfId="5133"/>
    <cellStyle name="Millares 3 4 14" xfId="5525"/>
    <cellStyle name="Millares 3 4 15" xfId="5917"/>
    <cellStyle name="Millares 3 4 16" xfId="6309"/>
    <cellStyle name="Millares 3 4 2" xfId="544"/>
    <cellStyle name="Millares 3 4 2 2" xfId="583"/>
    <cellStyle name="Millares 3 4 2 2 10" xfId="5144"/>
    <cellStyle name="Millares 3 4 2 2 11" xfId="5536"/>
    <cellStyle name="Millares 3 4 2 2 12" xfId="5928"/>
    <cellStyle name="Millares 3 4 2 2 13" xfId="6320"/>
    <cellStyle name="Millares 3 4 2 2 2" xfId="1942"/>
    <cellStyle name="Millares 3 4 2 2 3" xfId="2362"/>
    <cellStyle name="Millares 3 4 2 2 4" xfId="2769"/>
    <cellStyle name="Millares 3 4 2 2 5" xfId="3161"/>
    <cellStyle name="Millares 3 4 2 2 6" xfId="3556"/>
    <cellStyle name="Millares 3 4 2 2 7" xfId="3952"/>
    <cellStyle name="Millares 3 4 2 2 8" xfId="4344"/>
    <cellStyle name="Millares 3 4 2 2 9" xfId="4736"/>
    <cellStyle name="Millares 3 4 2 3" xfId="607"/>
    <cellStyle name="Millares 3 4 2 3 2" xfId="2384"/>
    <cellStyle name="Millares 3 4 2 4" xfId="2352"/>
    <cellStyle name="Millares 3 4 3" xfId="595"/>
    <cellStyle name="Millares 3 4 3 10" xfId="5155"/>
    <cellStyle name="Millares 3 4 3 11" xfId="5547"/>
    <cellStyle name="Millares 3 4 3 12" xfId="5939"/>
    <cellStyle name="Millares 3 4 3 13" xfId="6331"/>
    <cellStyle name="Millares 3 4 3 2" xfId="1953"/>
    <cellStyle name="Millares 3 4 3 3" xfId="2374"/>
    <cellStyle name="Millares 3 4 3 4" xfId="2780"/>
    <cellStyle name="Millares 3 4 3 5" xfId="3172"/>
    <cellStyle name="Millares 3 4 3 6" xfId="3567"/>
    <cellStyle name="Millares 3 4 3 7" xfId="3963"/>
    <cellStyle name="Millares 3 4 3 8" xfId="4355"/>
    <cellStyle name="Millares 3 4 3 9" xfId="4747"/>
    <cellStyle name="Millares 3 4 4" xfId="849"/>
    <cellStyle name="Millares 3 4 4 10" xfId="5222"/>
    <cellStyle name="Millares 3 4 4 11" xfId="5614"/>
    <cellStyle name="Millares 3 4 4 12" xfId="6006"/>
    <cellStyle name="Millares 3 4 4 13" xfId="6398"/>
    <cellStyle name="Millares 3 4 4 2" xfId="2021"/>
    <cellStyle name="Millares 3 4 4 3" xfId="2446"/>
    <cellStyle name="Millares 3 4 4 4" xfId="2847"/>
    <cellStyle name="Millares 3 4 4 5" xfId="3239"/>
    <cellStyle name="Millares 3 4 4 6" xfId="3634"/>
    <cellStyle name="Millares 3 4 4 7" xfId="4030"/>
    <cellStyle name="Millares 3 4 4 8" xfId="4422"/>
    <cellStyle name="Millares 3 4 4 9" xfId="4814"/>
    <cellStyle name="Millares 3 4 5" xfId="1931"/>
    <cellStyle name="Millares 3 4 6" xfId="2338"/>
    <cellStyle name="Millares 3 4 7" xfId="2758"/>
    <cellStyle name="Millares 3 4 8" xfId="3150"/>
    <cellStyle name="Millares 3 4 9" xfId="3545"/>
    <cellStyle name="Millares 3 5" xfId="577"/>
    <cellStyle name="Millares 3 5 2" xfId="842"/>
    <cellStyle name="Millares 3 5 2 10" xfId="5215"/>
    <cellStyle name="Millares 3 5 2 11" xfId="5607"/>
    <cellStyle name="Millares 3 5 2 12" xfId="5999"/>
    <cellStyle name="Millares 3 5 2 13" xfId="6391"/>
    <cellStyle name="Millares 3 5 2 2" xfId="2014"/>
    <cellStyle name="Millares 3 5 2 3" xfId="2439"/>
    <cellStyle name="Millares 3 5 2 4" xfId="2840"/>
    <cellStyle name="Millares 3 5 2 5" xfId="3232"/>
    <cellStyle name="Millares 3 5 2 6" xfId="3627"/>
    <cellStyle name="Millares 3 5 2 7" xfId="4023"/>
    <cellStyle name="Millares 3 5 2 8" xfId="4415"/>
    <cellStyle name="Millares 3 5 2 9" xfId="4807"/>
    <cellStyle name="Millares 3 5 3" xfId="2359"/>
    <cellStyle name="Millares 3 6" xfId="858"/>
    <cellStyle name="Millares 3 6 2" xfId="2455"/>
    <cellStyle name="Millares 3 7" xfId="835"/>
    <cellStyle name="Millares 3 7 10" xfId="5208"/>
    <cellStyle name="Millares 3 7 11" xfId="5600"/>
    <cellStyle name="Millares 3 7 12" xfId="5992"/>
    <cellStyle name="Millares 3 7 13" xfId="6384"/>
    <cellStyle name="Millares 3 7 2" xfId="2007"/>
    <cellStyle name="Millares 3 7 3" xfId="2432"/>
    <cellStyle name="Millares 3 7 4" xfId="2833"/>
    <cellStyle name="Millares 3 7 5" xfId="3225"/>
    <cellStyle name="Millares 3 7 6" xfId="3620"/>
    <cellStyle name="Millares 3 7 7" xfId="4016"/>
    <cellStyle name="Millares 3 7 8" xfId="4408"/>
    <cellStyle name="Millares 3 7 9" xfId="4800"/>
    <cellStyle name="Millares 3 8" xfId="2333"/>
    <cellStyle name="Millares 4" xfId="518"/>
    <cellStyle name="Millares 5" xfId="525"/>
    <cellStyle name="Millares 5 2" xfId="2337"/>
    <cellStyle name="Millares 6" xfId="524"/>
    <cellStyle name="Millares 6 2" xfId="2336"/>
    <cellStyle name="Millares 7" xfId="537"/>
    <cellStyle name="Millares 7 2" xfId="2347"/>
    <cellStyle name="Millares 8" xfId="536"/>
    <cellStyle name="Millares 8 2" xfId="2346"/>
    <cellStyle name="Millares 9" xfId="538"/>
    <cellStyle name="Millares 9 2" xfId="2348"/>
    <cellStyle name="Monetario" xfId="1795"/>
    <cellStyle name="Monetario0" xfId="1796"/>
    <cellStyle name="Neutral" xfId="62" builtinId="28" customBuiltin="1"/>
    <cellStyle name="Neutral 2" xfId="36"/>
    <cellStyle name="Neutral 2 2" xfId="990"/>
    <cellStyle name="Neutral 2 3" xfId="682"/>
    <cellStyle name="Neutral 3" xfId="316"/>
    <cellStyle name="Neutral 3 2" xfId="991"/>
    <cellStyle name="Neutral 3 3" xfId="777"/>
    <cellStyle name="Neutral 4" xfId="317"/>
    <cellStyle name="Neutral 5" xfId="318"/>
    <cellStyle name="Neutral 6" xfId="1797"/>
    <cellStyle name="Normal" xfId="0" builtinId="0"/>
    <cellStyle name="Normal 10" xfId="37"/>
    <cellStyle name="Normal 10 10" xfId="3906"/>
    <cellStyle name="Normal 10 10 2" xfId="96"/>
    <cellStyle name="Normal 10 11" xfId="4298"/>
    <cellStyle name="Normal 10 12" xfId="4690"/>
    <cellStyle name="Normal 10 13" xfId="5098"/>
    <cellStyle name="Normal 10 14" xfId="5490"/>
    <cellStyle name="Normal 10 15" xfId="5882"/>
    <cellStyle name="Normal 10 16" xfId="6274"/>
    <cellStyle name="Normal 10 2" xfId="1176"/>
    <cellStyle name="Normal 10 2 2" xfId="1179"/>
    <cellStyle name="Normal 10 3" xfId="1177"/>
    <cellStyle name="Normal 10 4" xfId="176"/>
    <cellStyle name="Normal 10 5" xfId="1895"/>
    <cellStyle name="Normal 10 6" xfId="2298"/>
    <cellStyle name="Normal 10 7" xfId="2723"/>
    <cellStyle name="Normal 10 8" xfId="3115"/>
    <cellStyle name="Normal 10 9" xfId="3510"/>
    <cellStyle name="Normal 11" xfId="1044"/>
    <cellStyle name="Normal 11 10" xfId="5231"/>
    <cellStyle name="Normal 11 11" xfId="5623"/>
    <cellStyle name="Normal 11 12" xfId="6015"/>
    <cellStyle name="Normal 11 13" xfId="6407"/>
    <cellStyle name="Normal 11 2" xfId="2032"/>
    <cellStyle name="Normal 11 3" xfId="2458"/>
    <cellStyle name="Normal 11 4" xfId="2856"/>
    <cellStyle name="Normal 11 5" xfId="3248"/>
    <cellStyle name="Normal 11 6" xfId="3643"/>
    <cellStyle name="Normal 11 7" xfId="4039"/>
    <cellStyle name="Normal 11 8" xfId="4431"/>
    <cellStyle name="Normal 11 9" xfId="4823"/>
    <cellStyle name="Normal 12" xfId="646"/>
    <cellStyle name="Normal 12 2 10" xfId="97"/>
    <cellStyle name="Normal 13" xfId="1175"/>
    <cellStyle name="Normal 13 2" xfId="1178"/>
    <cellStyle name="Normal 130" xfId="490"/>
    <cellStyle name="Normal 130 10" xfId="3543"/>
    <cellStyle name="Normal 130 11" xfId="3939"/>
    <cellStyle name="Normal 130 12" xfId="4331"/>
    <cellStyle name="Normal 130 13" xfId="4723"/>
    <cellStyle name="Normal 130 14" xfId="5131"/>
    <cellStyle name="Normal 130 15" xfId="5523"/>
    <cellStyle name="Normal 130 16" xfId="5915"/>
    <cellStyle name="Normal 130 17" xfId="6307"/>
    <cellStyle name="Normal 130 2" xfId="540"/>
    <cellStyle name="Normal 130 2 2" xfId="571"/>
    <cellStyle name="Normal 130 2 2 10" xfId="4734"/>
    <cellStyle name="Normal 130 2 2 11" xfId="5142"/>
    <cellStyle name="Normal 130 2 2 12" xfId="5534"/>
    <cellStyle name="Normal 130 2 2 13" xfId="5926"/>
    <cellStyle name="Normal 130 2 2 14" xfId="6318"/>
    <cellStyle name="Normal 130 2 2 2" xfId="829"/>
    <cellStyle name="Normal 130 2 2 2 10" xfId="5202"/>
    <cellStyle name="Normal 130 2 2 2 11" xfId="5594"/>
    <cellStyle name="Normal 130 2 2 2 12" xfId="5986"/>
    <cellStyle name="Normal 130 2 2 2 13" xfId="6378"/>
    <cellStyle name="Normal 130 2 2 2 2" xfId="2001"/>
    <cellStyle name="Normal 130 2 2 2 3" xfId="2426"/>
    <cellStyle name="Normal 130 2 2 2 4" xfId="2827"/>
    <cellStyle name="Normal 130 2 2 2 5" xfId="3219"/>
    <cellStyle name="Normal 130 2 2 2 6" xfId="3614"/>
    <cellStyle name="Normal 130 2 2 2 7" xfId="4010"/>
    <cellStyle name="Normal 130 2 2 2 8" xfId="4402"/>
    <cellStyle name="Normal 130 2 2 2 9" xfId="4794"/>
    <cellStyle name="Normal 130 2 2 3" xfId="1940"/>
    <cellStyle name="Normal 130 2 2 4" xfId="2357"/>
    <cellStyle name="Normal 130 2 2 5" xfId="2767"/>
    <cellStyle name="Normal 130 2 2 6" xfId="3159"/>
    <cellStyle name="Normal 130 2 2 7" xfId="3554"/>
    <cellStyle name="Normal 130 2 2 8" xfId="3950"/>
    <cellStyle name="Normal 130 2 2 9" xfId="4342"/>
    <cellStyle name="Normal 130 2 3" xfId="603"/>
    <cellStyle name="Normal 130 2 3 2" xfId="821"/>
    <cellStyle name="Normal 130 2 4" xfId="801"/>
    <cellStyle name="Normal 130 2 4 10" xfId="5188"/>
    <cellStyle name="Normal 130 2 4 11" xfId="5580"/>
    <cellStyle name="Normal 130 2 4 12" xfId="5972"/>
    <cellStyle name="Normal 130 2 4 13" xfId="6364"/>
    <cellStyle name="Normal 130 2 4 2" xfId="1987"/>
    <cellStyle name="Normal 130 2 4 3" xfId="2411"/>
    <cellStyle name="Normal 130 2 4 4" xfId="2813"/>
    <cellStyle name="Normal 130 2 4 5" xfId="3205"/>
    <cellStyle name="Normal 130 2 4 6" xfId="3600"/>
    <cellStyle name="Normal 130 2 4 7" xfId="3996"/>
    <cellStyle name="Normal 130 2 4 8" xfId="4388"/>
    <cellStyle name="Normal 130 2 4 9" xfId="4780"/>
    <cellStyle name="Normal 130 3" xfId="593"/>
    <cellStyle name="Normal 130 3 10" xfId="4745"/>
    <cellStyle name="Normal 130 3 11" xfId="5153"/>
    <cellStyle name="Normal 130 3 12" xfId="5545"/>
    <cellStyle name="Normal 130 3 13" xfId="5937"/>
    <cellStyle name="Normal 130 3 14" xfId="6329"/>
    <cellStyle name="Normal 130 3 2" xfId="815"/>
    <cellStyle name="Normal 130 3 2 10" xfId="5195"/>
    <cellStyle name="Normal 130 3 2 11" xfId="5587"/>
    <cellStyle name="Normal 130 3 2 12" xfId="5979"/>
    <cellStyle name="Normal 130 3 2 13" xfId="6371"/>
    <cellStyle name="Normal 130 3 2 2" xfId="1994"/>
    <cellStyle name="Normal 130 3 2 3" xfId="2418"/>
    <cellStyle name="Normal 130 3 2 4" xfId="2820"/>
    <cellStyle name="Normal 130 3 2 5" xfId="3212"/>
    <cellStyle name="Normal 130 3 2 6" xfId="3607"/>
    <cellStyle name="Normal 130 3 2 7" xfId="4003"/>
    <cellStyle name="Normal 130 3 2 8" xfId="4395"/>
    <cellStyle name="Normal 130 3 2 9" xfId="4787"/>
    <cellStyle name="Normal 130 3 3" xfId="1951"/>
    <cellStyle name="Normal 130 3 4" xfId="2372"/>
    <cellStyle name="Normal 130 3 5" xfId="2778"/>
    <cellStyle name="Normal 130 3 6" xfId="3170"/>
    <cellStyle name="Normal 130 3 7" xfId="3565"/>
    <cellStyle name="Normal 130 3 8" xfId="3961"/>
    <cellStyle name="Normal 130 3 9" xfId="4353"/>
    <cellStyle name="Normal 130 4" xfId="992"/>
    <cellStyle name="Normal 130 5" xfId="778"/>
    <cellStyle name="Normal 130 6" xfId="1929"/>
    <cellStyle name="Normal 130 7" xfId="2331"/>
    <cellStyle name="Normal 130 8" xfId="2756"/>
    <cellStyle name="Normal 130 9" xfId="3148"/>
    <cellStyle name="Normal 130_CAM 04xuni" xfId="614"/>
    <cellStyle name="Normal 131" xfId="491"/>
    <cellStyle name="Normal 131 10" xfId="3544"/>
    <cellStyle name="Normal 131 11" xfId="3940"/>
    <cellStyle name="Normal 131 12" xfId="4332"/>
    <cellStyle name="Normal 131 13" xfId="4724"/>
    <cellStyle name="Normal 131 14" xfId="5132"/>
    <cellStyle name="Normal 131 15" xfId="5524"/>
    <cellStyle name="Normal 131 16" xfId="5916"/>
    <cellStyle name="Normal 131 17" xfId="6308"/>
    <cellStyle name="Normal 131 2" xfId="541"/>
    <cellStyle name="Normal 131 2 2" xfId="572"/>
    <cellStyle name="Normal 131 2 2 10" xfId="4735"/>
    <cellStyle name="Normal 131 2 2 11" xfId="5143"/>
    <cellStyle name="Normal 131 2 2 12" xfId="5535"/>
    <cellStyle name="Normal 131 2 2 13" xfId="5927"/>
    <cellStyle name="Normal 131 2 2 14" xfId="6319"/>
    <cellStyle name="Normal 131 2 2 2" xfId="830"/>
    <cellStyle name="Normal 131 2 2 2 10" xfId="5203"/>
    <cellStyle name="Normal 131 2 2 2 11" xfId="5595"/>
    <cellStyle name="Normal 131 2 2 2 12" xfId="5987"/>
    <cellStyle name="Normal 131 2 2 2 13" xfId="6379"/>
    <cellStyle name="Normal 131 2 2 2 2" xfId="2002"/>
    <cellStyle name="Normal 131 2 2 2 3" xfId="2427"/>
    <cellStyle name="Normal 131 2 2 2 4" xfId="2828"/>
    <cellStyle name="Normal 131 2 2 2 5" xfId="3220"/>
    <cellStyle name="Normal 131 2 2 2 6" xfId="3615"/>
    <cellStyle name="Normal 131 2 2 2 7" xfId="4011"/>
    <cellStyle name="Normal 131 2 2 2 8" xfId="4403"/>
    <cellStyle name="Normal 131 2 2 2 9" xfId="4795"/>
    <cellStyle name="Normal 131 2 2 3" xfId="1941"/>
    <cellStyle name="Normal 131 2 2 4" xfId="2358"/>
    <cellStyle name="Normal 131 2 2 5" xfId="2768"/>
    <cellStyle name="Normal 131 2 2 6" xfId="3160"/>
    <cellStyle name="Normal 131 2 2 7" xfId="3555"/>
    <cellStyle name="Normal 131 2 2 8" xfId="3951"/>
    <cellStyle name="Normal 131 2 2 9" xfId="4343"/>
    <cellStyle name="Normal 131 2 3" xfId="604"/>
    <cellStyle name="Normal 131 2 3 2" xfId="822"/>
    <cellStyle name="Normal 131 2 4" xfId="802"/>
    <cellStyle name="Normal 131 2 4 10" xfId="5189"/>
    <cellStyle name="Normal 131 2 4 11" xfId="5581"/>
    <cellStyle name="Normal 131 2 4 12" xfId="5973"/>
    <cellStyle name="Normal 131 2 4 13" xfId="6365"/>
    <cellStyle name="Normal 131 2 4 2" xfId="1988"/>
    <cellStyle name="Normal 131 2 4 3" xfId="2412"/>
    <cellStyle name="Normal 131 2 4 4" xfId="2814"/>
    <cellStyle name="Normal 131 2 4 5" xfId="3206"/>
    <cellStyle name="Normal 131 2 4 6" xfId="3601"/>
    <cellStyle name="Normal 131 2 4 7" xfId="3997"/>
    <cellStyle name="Normal 131 2 4 8" xfId="4389"/>
    <cellStyle name="Normal 131 2 4 9" xfId="4781"/>
    <cellStyle name="Normal 131 3" xfId="594"/>
    <cellStyle name="Normal 131 3 10" xfId="4746"/>
    <cellStyle name="Normal 131 3 11" xfId="5154"/>
    <cellStyle name="Normal 131 3 12" xfId="5546"/>
    <cellStyle name="Normal 131 3 13" xfId="5938"/>
    <cellStyle name="Normal 131 3 14" xfId="6330"/>
    <cellStyle name="Normal 131 3 2" xfId="816"/>
    <cellStyle name="Normal 131 3 2 10" xfId="5196"/>
    <cellStyle name="Normal 131 3 2 11" xfId="5588"/>
    <cellStyle name="Normal 131 3 2 12" xfId="5980"/>
    <cellStyle name="Normal 131 3 2 13" xfId="6372"/>
    <cellStyle name="Normal 131 3 2 2" xfId="1995"/>
    <cellStyle name="Normal 131 3 2 3" xfId="2419"/>
    <cellStyle name="Normal 131 3 2 4" xfId="2821"/>
    <cellStyle name="Normal 131 3 2 5" xfId="3213"/>
    <cellStyle name="Normal 131 3 2 6" xfId="3608"/>
    <cellStyle name="Normal 131 3 2 7" xfId="4004"/>
    <cellStyle name="Normal 131 3 2 8" xfId="4396"/>
    <cellStyle name="Normal 131 3 2 9" xfId="4788"/>
    <cellStyle name="Normal 131 3 3" xfId="1952"/>
    <cellStyle name="Normal 131 3 4" xfId="2373"/>
    <cellStyle name="Normal 131 3 5" xfId="2779"/>
    <cellStyle name="Normal 131 3 6" xfId="3171"/>
    <cellStyle name="Normal 131 3 7" xfId="3566"/>
    <cellStyle name="Normal 131 3 8" xfId="3962"/>
    <cellStyle name="Normal 131 3 9" xfId="4354"/>
    <cellStyle name="Normal 131 4" xfId="993"/>
    <cellStyle name="Normal 131 5" xfId="779"/>
    <cellStyle name="Normal 131 6" xfId="1930"/>
    <cellStyle name="Normal 131 7" xfId="2332"/>
    <cellStyle name="Normal 131 8" xfId="2757"/>
    <cellStyle name="Normal 131 9" xfId="3149"/>
    <cellStyle name="Normal 131_CAM 04xuni" xfId="615"/>
    <cellStyle name="Normal 132" xfId="1691"/>
    <cellStyle name="Normal 132 10" xfId="4606"/>
    <cellStyle name="Normal 132 11" xfId="4998"/>
    <cellStyle name="Normal 132 12" xfId="5406"/>
    <cellStyle name="Normal 132 13" xfId="5798"/>
    <cellStyle name="Normal 132 14" xfId="6190"/>
    <cellStyle name="Normal 132 15" xfId="6582"/>
    <cellStyle name="Normal 132 2" xfId="98"/>
    <cellStyle name="Normal 132 2 10" xfId="5020"/>
    <cellStyle name="Normal 132 2 11" xfId="5412"/>
    <cellStyle name="Normal 132 2 12" xfId="5804"/>
    <cellStyle name="Normal 132 2 13" xfId="6196"/>
    <cellStyle name="Normal 132 2 2" xfId="1817"/>
    <cellStyle name="Normal 132 2 3" xfId="2220"/>
    <cellStyle name="Normal 132 2 4" xfId="2645"/>
    <cellStyle name="Normal 132 2 5" xfId="3037"/>
    <cellStyle name="Normal 132 2 6" xfId="3432"/>
    <cellStyle name="Normal 132 2 7" xfId="3828"/>
    <cellStyle name="Normal 132 2 8" xfId="4220"/>
    <cellStyle name="Normal 132 2 9" xfId="4612"/>
    <cellStyle name="Normal 132 3" xfId="1656"/>
    <cellStyle name="Normal 132 3 10" xfId="5376"/>
    <cellStyle name="Normal 132 3 11" xfId="5768"/>
    <cellStyle name="Normal 132 3 12" xfId="6160"/>
    <cellStyle name="Normal 132 3 13" xfId="6552"/>
    <cellStyle name="Normal 132 3 2" xfId="2179"/>
    <cellStyle name="Normal 132 3 3" xfId="2608"/>
    <cellStyle name="Normal 132 3 4" xfId="3001"/>
    <cellStyle name="Normal 132 3 5" xfId="3393"/>
    <cellStyle name="Normal 132 3 6" xfId="3788"/>
    <cellStyle name="Normal 132 3 7" xfId="4184"/>
    <cellStyle name="Normal 132 3 8" xfId="4576"/>
    <cellStyle name="Normal 132 3 9" xfId="4968"/>
    <cellStyle name="Normal 132 4" xfId="2209"/>
    <cellStyle name="Normal 132 5" xfId="2639"/>
    <cellStyle name="Normal 132 6" xfId="3031"/>
    <cellStyle name="Normal 132 7" xfId="3423"/>
    <cellStyle name="Normal 132 8" xfId="3818"/>
    <cellStyle name="Normal 132 9" xfId="4214"/>
    <cellStyle name="Normal 14" xfId="421"/>
    <cellStyle name="Normal 14 10" xfId="5130"/>
    <cellStyle name="Normal 14 11" xfId="5522"/>
    <cellStyle name="Normal 14 12" xfId="5914"/>
    <cellStyle name="Normal 14 13" xfId="6306"/>
    <cellStyle name="Normal 14 2" xfId="1928"/>
    <cellStyle name="Normal 14 3" xfId="2330"/>
    <cellStyle name="Normal 14 4" xfId="2755"/>
    <cellStyle name="Normal 14 5" xfId="3147"/>
    <cellStyle name="Normal 14 6" xfId="3542"/>
    <cellStyle name="Normal 14 7" xfId="3938"/>
    <cellStyle name="Normal 14 8" xfId="4330"/>
    <cellStyle name="Normal 14 9" xfId="4722"/>
    <cellStyle name="Normal 15" xfId="378"/>
    <cellStyle name="Normal 15 2" xfId="1560"/>
    <cellStyle name="Normal 16" xfId="180"/>
    <cellStyle name="Normal 16 10" xfId="5099"/>
    <cellStyle name="Normal 16 11" xfId="5491"/>
    <cellStyle name="Normal 16 12" xfId="5883"/>
    <cellStyle name="Normal 16 13" xfId="6275"/>
    <cellStyle name="Normal 16 2" xfId="1896"/>
    <cellStyle name="Normal 16 3" xfId="2299"/>
    <cellStyle name="Normal 16 4" xfId="2724"/>
    <cellStyle name="Normal 16 5" xfId="3116"/>
    <cellStyle name="Normal 16 6" xfId="3511"/>
    <cellStyle name="Normal 16 7" xfId="3907"/>
    <cellStyle name="Normal 16 8" xfId="4299"/>
    <cellStyle name="Normal 16 9" xfId="4691"/>
    <cellStyle name="Normal 17" xfId="1605"/>
    <cellStyle name="Normal 17 10" xfId="5336"/>
    <cellStyle name="Normal 17 11" xfId="5728"/>
    <cellStyle name="Normal 17 12" xfId="6120"/>
    <cellStyle name="Normal 17 13" xfId="6512"/>
    <cellStyle name="Normal 17 2" xfId="2139"/>
    <cellStyle name="Normal 17 3" xfId="2567"/>
    <cellStyle name="Normal 17 4" xfId="2961"/>
    <cellStyle name="Normal 17 5" xfId="3353"/>
    <cellStyle name="Normal 17 6" xfId="3748"/>
    <cellStyle name="Normal 17 7" xfId="4144"/>
    <cellStyle name="Normal 17 8" xfId="4536"/>
    <cellStyle name="Normal 17 9" xfId="4928"/>
    <cellStyle name="Normal 18" xfId="1606"/>
    <cellStyle name="Normal 18 10" xfId="5337"/>
    <cellStyle name="Normal 18 11" xfId="5729"/>
    <cellStyle name="Normal 18 12" xfId="6121"/>
    <cellStyle name="Normal 18 13" xfId="6513"/>
    <cellStyle name="Normal 18 2" xfId="2140"/>
    <cellStyle name="Normal 18 3" xfId="2568"/>
    <cellStyle name="Normal 18 4" xfId="2962"/>
    <cellStyle name="Normal 18 5" xfId="3354"/>
    <cellStyle name="Normal 18 6" xfId="3749"/>
    <cellStyle name="Normal 18 7" xfId="4145"/>
    <cellStyle name="Normal 18 8" xfId="4537"/>
    <cellStyle name="Normal 18 9" xfId="4929"/>
    <cellStyle name="Normal 19" xfId="1607"/>
    <cellStyle name="Normal 19 10" xfId="5338"/>
    <cellStyle name="Normal 19 11" xfId="5730"/>
    <cellStyle name="Normal 19 12" xfId="6122"/>
    <cellStyle name="Normal 19 13" xfId="6514"/>
    <cellStyle name="Normal 19 2" xfId="2141"/>
    <cellStyle name="Normal 19 3" xfId="2569"/>
    <cellStyle name="Normal 19 4" xfId="2963"/>
    <cellStyle name="Normal 19 5" xfId="3355"/>
    <cellStyle name="Normal 19 6" xfId="3750"/>
    <cellStyle name="Normal 19 7" xfId="4146"/>
    <cellStyle name="Normal 19 8" xfId="4538"/>
    <cellStyle name="Normal 19 9" xfId="4930"/>
    <cellStyle name="Normal 2" xfId="38"/>
    <cellStyle name="Normal 2 2" xfId="39"/>
    <cellStyle name="Normal 2 2 2" xfId="99"/>
    <cellStyle name="Normal 2 2 2 2" xfId="996"/>
    <cellStyle name="Normal 2 2 2 3" xfId="685"/>
    <cellStyle name="Normal 2 2 2 4" xfId="179"/>
    <cellStyle name="Normal 2 2 3" xfId="632"/>
    <cellStyle name="Normal 2 2 3 2" xfId="995"/>
    <cellStyle name="Normal 2 2 4" xfId="684"/>
    <cellStyle name="Normal 2 2 5" xfId="492"/>
    <cellStyle name="Normal 2 2_CAM01" xfId="564"/>
    <cellStyle name="Normal 2 3" xfId="493"/>
    <cellStyle name="Normal 2 3 2" xfId="997"/>
    <cellStyle name="Normal 2 3 3" xfId="668"/>
    <cellStyle name="Normal 2 4" xfId="994"/>
    <cellStyle name="Normal 2 5" xfId="638"/>
    <cellStyle name="Normal 20" xfId="110"/>
    <cellStyle name="Normal 20 2" xfId="1707"/>
    <cellStyle name="Normal 21" xfId="1621"/>
    <cellStyle name="Normal 21 2" xfId="1709"/>
    <cellStyle name="Normal 22" xfId="1645"/>
    <cellStyle name="Normal 22 2" xfId="1715"/>
    <cellStyle name="Normal 23" xfId="1631"/>
    <cellStyle name="Normal 23 2" xfId="1710"/>
    <cellStyle name="Normal 24" xfId="1642"/>
    <cellStyle name="Normal 24 2" xfId="1714"/>
    <cellStyle name="Normal 25" xfId="1654"/>
    <cellStyle name="Normal 25 2" xfId="1719"/>
    <cellStyle name="Normal 26" xfId="1640"/>
    <cellStyle name="Normal 26 2" xfId="1713"/>
    <cellStyle name="Normal 27" xfId="1653"/>
    <cellStyle name="Normal 27 2" xfId="1718"/>
    <cellStyle name="Normal 28" xfId="40"/>
    <cellStyle name="Normal 28 2" xfId="1717"/>
    <cellStyle name="Normal 29" xfId="1683"/>
    <cellStyle name="Normal 29 2" xfId="1722"/>
    <cellStyle name="Normal 3" xfId="41"/>
    <cellStyle name="Normal 3 2" xfId="101"/>
    <cellStyle name="Normal 3 2 10" xfId="2658"/>
    <cellStyle name="Normal 3 2 11" xfId="3050"/>
    <cellStyle name="Normal 3 2 12" xfId="3445"/>
    <cellStyle name="Normal 3 2 13" xfId="3841"/>
    <cellStyle name="Normal 3 2 14" xfId="4233"/>
    <cellStyle name="Normal 3 2 15" xfId="4625"/>
    <cellStyle name="Normal 3 2 16" xfId="5033"/>
    <cellStyle name="Normal 3 2 17" xfId="5425"/>
    <cellStyle name="Normal 3 2 18" xfId="5817"/>
    <cellStyle name="Normal 3 2 19" xfId="6209"/>
    <cellStyle name="Normal 3 2 2" xfId="156"/>
    <cellStyle name="Normal 3 2 2 10" xfId="2705"/>
    <cellStyle name="Normal 3 2 2 11" xfId="3097"/>
    <cellStyle name="Normal 3 2 2 12" xfId="3492"/>
    <cellStyle name="Normal 3 2 2 13" xfId="3888"/>
    <cellStyle name="Normal 3 2 2 14" xfId="4280"/>
    <cellStyle name="Normal 3 2 2 15" xfId="4672"/>
    <cellStyle name="Normal 3 2 2 16" xfId="5080"/>
    <cellStyle name="Normal 3 2 2 17" xfId="5472"/>
    <cellStyle name="Normal 3 2 2 18" xfId="5864"/>
    <cellStyle name="Normal 3 2 2 19" xfId="6256"/>
    <cellStyle name="Normal 3 2 2 2" xfId="999"/>
    <cellStyle name="Normal 3 2 2 2 2" xfId="1393"/>
    <cellStyle name="Normal 3 2 2 2 2 2" xfId="1635"/>
    <cellStyle name="Normal 3 2 2 2 2 2 10" xfId="5364"/>
    <cellStyle name="Normal 3 2 2 2 2 2 11" xfId="5756"/>
    <cellStyle name="Normal 3 2 2 2 2 2 12" xfId="6148"/>
    <cellStyle name="Normal 3 2 2 2 2 2 13" xfId="6540"/>
    <cellStyle name="Normal 3 2 2 2 2 2 2" xfId="2167"/>
    <cellStyle name="Normal 3 2 2 2 2 2 3" xfId="2595"/>
    <cellStyle name="Normal 3 2 2 2 2 2 4" xfId="2989"/>
    <cellStyle name="Normal 3 2 2 2 2 2 5" xfId="3381"/>
    <cellStyle name="Normal 3 2 2 2 2 2 6" xfId="3776"/>
    <cellStyle name="Normal 3 2 2 2 2 2 7" xfId="4172"/>
    <cellStyle name="Normal 3 2 2 2 2 2 8" xfId="4564"/>
    <cellStyle name="Normal 3 2 2 2 2 2 9" xfId="4956"/>
    <cellStyle name="Normal 3 2 2 2 3" xfId="1324"/>
    <cellStyle name="Normal 3 2 2 2 3 2" xfId="1622"/>
    <cellStyle name="Normal 3 2 2 2 3 2 10" xfId="5352"/>
    <cellStyle name="Normal 3 2 2 2 3 2 11" xfId="5744"/>
    <cellStyle name="Normal 3 2 2 2 3 2 12" xfId="6136"/>
    <cellStyle name="Normal 3 2 2 2 3 2 13" xfId="6528"/>
    <cellStyle name="Normal 3 2 2 2 3 2 2" xfId="2155"/>
    <cellStyle name="Normal 3 2 2 2 3 2 3" xfId="2583"/>
    <cellStyle name="Normal 3 2 2 2 3 2 4" xfId="2977"/>
    <cellStyle name="Normal 3 2 2 2 3 2 5" xfId="3369"/>
    <cellStyle name="Normal 3 2 2 2 3 2 6" xfId="3764"/>
    <cellStyle name="Normal 3 2 2 2 3 2 7" xfId="4160"/>
    <cellStyle name="Normal 3 2 2 2 3 2 8" xfId="4552"/>
    <cellStyle name="Normal 3 2 2 2 3 2 9" xfId="4944"/>
    <cellStyle name="Normal 3 2 2 2 4" xfId="1225"/>
    <cellStyle name="Normal 3 2 2 2 5" xfId="1590"/>
    <cellStyle name="Normal 3 2 2 2 6" xfId="1507"/>
    <cellStyle name="Normal 3 2 2 2 6 10" xfId="5317"/>
    <cellStyle name="Normal 3 2 2 2 6 11" xfId="5709"/>
    <cellStyle name="Normal 3 2 2 2 6 12" xfId="6101"/>
    <cellStyle name="Normal 3 2 2 2 6 13" xfId="6493"/>
    <cellStyle name="Normal 3 2 2 2 6 2" xfId="2120"/>
    <cellStyle name="Normal 3 2 2 2 6 3" xfId="2548"/>
    <cellStyle name="Normal 3 2 2 2 6 4" xfId="2942"/>
    <cellStyle name="Normal 3 2 2 2 6 5" xfId="3334"/>
    <cellStyle name="Normal 3 2 2 2 6 6" xfId="3729"/>
    <cellStyle name="Normal 3 2 2 2 6 7" xfId="4125"/>
    <cellStyle name="Normal 3 2 2 2 6 8" xfId="4517"/>
    <cellStyle name="Normal 3 2 2 2 6 9" xfId="4909"/>
    <cellStyle name="Normal 3 2 2 3" xfId="1119"/>
    <cellStyle name="Normal 3 2 2 3 2" xfId="1643"/>
    <cellStyle name="Normal 3 2 2 3 2 10" xfId="5368"/>
    <cellStyle name="Normal 3 2 2 3 2 11" xfId="5760"/>
    <cellStyle name="Normal 3 2 2 3 2 12" xfId="6152"/>
    <cellStyle name="Normal 3 2 2 3 2 13" xfId="6544"/>
    <cellStyle name="Normal 3 2 2 3 2 2" xfId="2171"/>
    <cellStyle name="Normal 3 2 2 3 2 3" xfId="2599"/>
    <cellStyle name="Normal 3 2 2 3 2 4" xfId="2993"/>
    <cellStyle name="Normal 3 2 2 3 2 5" xfId="3385"/>
    <cellStyle name="Normal 3 2 2 3 2 6" xfId="3780"/>
    <cellStyle name="Normal 3 2 2 3 2 7" xfId="4176"/>
    <cellStyle name="Normal 3 2 2 3 2 8" xfId="4568"/>
    <cellStyle name="Normal 3 2 2 3 2 9" xfId="4960"/>
    <cellStyle name="Normal 3 2 2 4" xfId="633"/>
    <cellStyle name="Normal 3 2 2 4 10" xfId="5177"/>
    <cellStyle name="Normal 3 2 2 4 11" xfId="5569"/>
    <cellStyle name="Normal 3 2 2 4 12" xfId="5961"/>
    <cellStyle name="Normal 3 2 2 4 13" xfId="6353"/>
    <cellStyle name="Normal 3 2 2 4 2" xfId="1976"/>
    <cellStyle name="Normal 3 2 2 4 3" xfId="2399"/>
    <cellStyle name="Normal 3 2 2 4 4" xfId="2802"/>
    <cellStyle name="Normal 3 2 2 4 5" xfId="3194"/>
    <cellStyle name="Normal 3 2 2 4 6" xfId="3589"/>
    <cellStyle name="Normal 3 2 2 4 7" xfId="3985"/>
    <cellStyle name="Normal 3 2 2 4 8" xfId="4377"/>
    <cellStyle name="Normal 3 2 2 4 9" xfId="4769"/>
    <cellStyle name="Normal 3 2 2 5" xfId="392"/>
    <cellStyle name="Normal 3 2 2 5 10" xfId="5129"/>
    <cellStyle name="Normal 3 2 2 5 11" xfId="5521"/>
    <cellStyle name="Normal 3 2 2 5 12" xfId="5913"/>
    <cellStyle name="Normal 3 2 2 5 13" xfId="6305"/>
    <cellStyle name="Normal 3 2 2 5 2" xfId="1927"/>
    <cellStyle name="Normal 3 2 2 5 3" xfId="2329"/>
    <cellStyle name="Normal 3 2 2 5 4" xfId="2754"/>
    <cellStyle name="Normal 3 2 2 5 5" xfId="3146"/>
    <cellStyle name="Normal 3 2 2 5 6" xfId="3541"/>
    <cellStyle name="Normal 3 2 2 5 7" xfId="3937"/>
    <cellStyle name="Normal 3 2 2 5 8" xfId="4329"/>
    <cellStyle name="Normal 3 2 2 5 9" xfId="4721"/>
    <cellStyle name="Normal 3 2 2 6" xfId="1555"/>
    <cellStyle name="Normal 3 2 2 7" xfId="320"/>
    <cellStyle name="Normal 3 2 2 8" xfId="1877"/>
    <cellStyle name="Normal 3 2 2 9" xfId="2280"/>
    <cellStyle name="Normal 3 2 3" xfId="140"/>
    <cellStyle name="Normal 3 2 3 10" xfId="3081"/>
    <cellStyle name="Normal 3 2 3 11" xfId="3476"/>
    <cellStyle name="Normal 3 2 3 12" xfId="3872"/>
    <cellStyle name="Normal 3 2 3 13" xfId="4264"/>
    <cellStyle name="Normal 3 2 3 14" xfId="4656"/>
    <cellStyle name="Normal 3 2 3 15" xfId="5064"/>
    <cellStyle name="Normal 3 2 3 16" xfId="5456"/>
    <cellStyle name="Normal 3 2 3 17" xfId="5848"/>
    <cellStyle name="Normal 3 2 3 18" xfId="6240"/>
    <cellStyle name="Normal 3 2 3 2" xfId="1118"/>
    <cellStyle name="Normal 3 2 3 2 2" xfId="1604"/>
    <cellStyle name="Normal 3 2 3 2 3" xfId="1491"/>
    <cellStyle name="Normal 3 2 3 2 3 10" xfId="5301"/>
    <cellStyle name="Normal 3 2 3 2 3 11" xfId="5693"/>
    <cellStyle name="Normal 3 2 3 2 3 12" xfId="6085"/>
    <cellStyle name="Normal 3 2 3 2 3 13" xfId="6477"/>
    <cellStyle name="Normal 3 2 3 2 3 2" xfId="2104"/>
    <cellStyle name="Normal 3 2 3 2 3 3" xfId="2532"/>
    <cellStyle name="Normal 3 2 3 2 3 4" xfId="2926"/>
    <cellStyle name="Normal 3 2 3 2 3 5" xfId="3318"/>
    <cellStyle name="Normal 3 2 3 2 3 6" xfId="3713"/>
    <cellStyle name="Normal 3 2 3 2 3 7" xfId="4109"/>
    <cellStyle name="Normal 3 2 3 2 3 8" xfId="4501"/>
    <cellStyle name="Normal 3 2 3 2 3 9" xfId="4893"/>
    <cellStyle name="Normal 3 2 3 3" xfId="1253"/>
    <cellStyle name="Normal 3 2 3 3 2" xfId="1618"/>
    <cellStyle name="Normal 3 2 3 3 2 10" xfId="5349"/>
    <cellStyle name="Normal 3 2 3 3 2 11" xfId="5741"/>
    <cellStyle name="Normal 3 2 3 3 2 12" xfId="6133"/>
    <cellStyle name="Normal 3 2 3 3 2 13" xfId="6525"/>
    <cellStyle name="Normal 3 2 3 3 2 2" xfId="2152"/>
    <cellStyle name="Normal 3 2 3 3 2 3" xfId="2580"/>
    <cellStyle name="Normal 3 2 3 3 2 4" xfId="2974"/>
    <cellStyle name="Normal 3 2 3 3 2 5" xfId="3366"/>
    <cellStyle name="Normal 3 2 3 3 2 6" xfId="3761"/>
    <cellStyle name="Normal 3 2 3 3 2 7" xfId="4157"/>
    <cellStyle name="Normal 3 2 3 3 2 8" xfId="4549"/>
    <cellStyle name="Normal 3 2 3 3 2 9" xfId="4941"/>
    <cellStyle name="Normal 3 2 3 4" xfId="1565"/>
    <cellStyle name="Normal 3 2 3 5" xfId="1427"/>
    <cellStyle name="Normal 3 2 3 5 10" xfId="5257"/>
    <cellStyle name="Normal 3 2 3 5 11" xfId="5649"/>
    <cellStyle name="Normal 3 2 3 5 12" xfId="6041"/>
    <cellStyle name="Normal 3 2 3 5 13" xfId="6433"/>
    <cellStyle name="Normal 3 2 3 5 2" xfId="2060"/>
    <cellStyle name="Normal 3 2 3 5 3" xfId="2488"/>
    <cellStyle name="Normal 3 2 3 5 4" xfId="2882"/>
    <cellStyle name="Normal 3 2 3 5 5" xfId="3274"/>
    <cellStyle name="Normal 3 2 3 5 6" xfId="3669"/>
    <cellStyle name="Normal 3 2 3 5 7" xfId="4065"/>
    <cellStyle name="Normal 3 2 3 5 8" xfId="4457"/>
    <cellStyle name="Normal 3 2 3 5 9" xfId="4849"/>
    <cellStyle name="Normal 3 2 3 6" xfId="780"/>
    <cellStyle name="Normal 3 2 3 7" xfId="1861"/>
    <cellStyle name="Normal 3 2 3 8" xfId="2264"/>
    <cellStyle name="Normal 3 2 3 9" xfId="2689"/>
    <cellStyle name="Normal 3 2 4" xfId="141"/>
    <cellStyle name="Normal 3 2 4 10" xfId="3477"/>
    <cellStyle name="Normal 3 2 4 11" xfId="3873"/>
    <cellStyle name="Normal 3 2 4 12" xfId="4265"/>
    <cellStyle name="Normal 3 2 4 13" xfId="4657"/>
    <cellStyle name="Normal 3 2 4 14" xfId="5065"/>
    <cellStyle name="Normal 3 2 4 15" xfId="5457"/>
    <cellStyle name="Normal 3 2 4 16" xfId="5849"/>
    <cellStyle name="Normal 3 2 4 17" xfId="6241"/>
    <cellStyle name="Normal 3 2 4 2" xfId="1492"/>
    <cellStyle name="Normal 3 2 4 2 10" xfId="5302"/>
    <cellStyle name="Normal 3 2 4 2 11" xfId="5694"/>
    <cellStyle name="Normal 3 2 4 2 12" xfId="6086"/>
    <cellStyle name="Normal 3 2 4 2 13" xfId="6478"/>
    <cellStyle name="Normal 3 2 4 2 2" xfId="2105"/>
    <cellStyle name="Normal 3 2 4 2 3" xfId="2533"/>
    <cellStyle name="Normal 3 2 4 2 4" xfId="2927"/>
    <cellStyle name="Normal 3 2 4 2 5" xfId="3319"/>
    <cellStyle name="Normal 3 2 4 2 6" xfId="3714"/>
    <cellStyle name="Normal 3 2 4 2 7" xfId="4110"/>
    <cellStyle name="Normal 3 2 4 2 8" xfId="4502"/>
    <cellStyle name="Normal 3 2 4 2 9" xfId="4894"/>
    <cellStyle name="Normal 3 2 4 3" xfId="1561"/>
    <cellStyle name="Normal 3 2 4 4" xfId="1428"/>
    <cellStyle name="Normal 3 2 4 4 10" xfId="5258"/>
    <cellStyle name="Normal 3 2 4 4 11" xfId="5650"/>
    <cellStyle name="Normal 3 2 4 4 12" xfId="6042"/>
    <cellStyle name="Normal 3 2 4 4 13" xfId="6434"/>
    <cellStyle name="Normal 3 2 4 4 2" xfId="2061"/>
    <cellStyle name="Normal 3 2 4 4 3" xfId="2489"/>
    <cellStyle name="Normal 3 2 4 4 4" xfId="2883"/>
    <cellStyle name="Normal 3 2 4 4 5" xfId="3275"/>
    <cellStyle name="Normal 3 2 4 4 6" xfId="3670"/>
    <cellStyle name="Normal 3 2 4 4 7" xfId="4066"/>
    <cellStyle name="Normal 3 2 4 4 8" xfId="4458"/>
    <cellStyle name="Normal 3 2 4 4 9" xfId="4850"/>
    <cellStyle name="Normal 3 2 4 5" xfId="527"/>
    <cellStyle name="Normal 3 2 4 6" xfId="1862"/>
    <cellStyle name="Normal 3 2 4 7" xfId="2265"/>
    <cellStyle name="Normal 3 2 4 8" xfId="2690"/>
    <cellStyle name="Normal 3 2 4 9" xfId="3082"/>
    <cellStyle name="Normal 3 2 5" xfId="123"/>
    <cellStyle name="Normal 3 2 5 10" xfId="4640"/>
    <cellStyle name="Normal 3 2 5 11" xfId="5048"/>
    <cellStyle name="Normal 3 2 5 12" xfId="5440"/>
    <cellStyle name="Normal 3 2 5 13" xfId="5832"/>
    <cellStyle name="Normal 3 2 5 14" xfId="6224"/>
    <cellStyle name="Normal 3 2 5 2" xfId="379"/>
    <cellStyle name="Normal 3 2 5 2 10" xfId="5116"/>
    <cellStyle name="Normal 3 2 5 2 11" xfId="5508"/>
    <cellStyle name="Normal 3 2 5 2 12" xfId="5900"/>
    <cellStyle name="Normal 3 2 5 2 13" xfId="6292"/>
    <cellStyle name="Normal 3 2 5 2 2" xfId="1914"/>
    <cellStyle name="Normal 3 2 5 2 3" xfId="2316"/>
    <cellStyle name="Normal 3 2 5 2 4" xfId="2741"/>
    <cellStyle name="Normal 3 2 5 2 5" xfId="3133"/>
    <cellStyle name="Normal 3 2 5 2 6" xfId="3528"/>
    <cellStyle name="Normal 3 2 5 2 7" xfId="3924"/>
    <cellStyle name="Normal 3 2 5 2 8" xfId="4316"/>
    <cellStyle name="Normal 3 2 5 2 9" xfId="4708"/>
    <cellStyle name="Normal 3 2 5 3" xfId="1845"/>
    <cellStyle name="Normal 3 2 5 4" xfId="2248"/>
    <cellStyle name="Normal 3 2 5 5" xfId="2673"/>
    <cellStyle name="Normal 3 2 5 6" xfId="3065"/>
    <cellStyle name="Normal 3 2 5 7" xfId="3460"/>
    <cellStyle name="Normal 3 2 5 8" xfId="3856"/>
    <cellStyle name="Normal 3 2 5 9" xfId="4248"/>
    <cellStyle name="Normal 3 2 6" xfId="1554"/>
    <cellStyle name="Normal 3 2 7" xfId="319"/>
    <cellStyle name="Normal 3 2 8" xfId="1830"/>
    <cellStyle name="Normal 3 2 9" xfId="2233"/>
    <cellStyle name="Normal 3 3" xfId="100"/>
    <cellStyle name="Normal 3 3 2" xfId="803"/>
    <cellStyle name="Normal 3 3 3" xfId="573"/>
    <cellStyle name="Normal 3 4" xfId="998"/>
    <cellStyle name="Normal 3 5" xfId="669"/>
    <cellStyle name="Normal 3 6" xfId="494"/>
    <cellStyle name="Normal 3 7" xfId="1456"/>
    <cellStyle name="Normal 3 8" xfId="181"/>
    <cellStyle name="Normal 3 9" xfId="1699"/>
    <cellStyle name="Normal 3_08" xfId="550"/>
    <cellStyle name="Normal 30" xfId="1638"/>
    <cellStyle name="Normal 30 2" xfId="1711"/>
    <cellStyle name="Normal 31" xfId="1639"/>
    <cellStyle name="Normal 31 2" xfId="1712"/>
    <cellStyle name="Normal 32" xfId="109"/>
    <cellStyle name="Normal 32 2" xfId="1706"/>
    <cellStyle name="Normal 33" xfId="1667"/>
    <cellStyle name="Normal 33 2" xfId="1720"/>
    <cellStyle name="Normal 34" xfId="1686"/>
    <cellStyle name="Normal 34 2" xfId="1723"/>
    <cellStyle name="Normal 35" xfId="1695"/>
    <cellStyle name="Normal 35 2" xfId="1724"/>
    <cellStyle name="Normal 36" xfId="321"/>
    <cellStyle name="Normal 37" xfId="1668"/>
    <cellStyle name="Normal 37 2" xfId="1721"/>
    <cellStyle name="Normal 38" xfId="495"/>
    <cellStyle name="Normal 38 2" xfId="1000"/>
    <cellStyle name="Normal 38 3" xfId="781"/>
    <cellStyle name="Normal 39" xfId="1651"/>
    <cellStyle name="Normal 39 2" xfId="1716"/>
    <cellStyle name="Normal 4" xfId="42"/>
    <cellStyle name="Normal 4 10" xfId="558"/>
    <cellStyle name="Normal 4 10 2" xfId="698"/>
    <cellStyle name="Normal 4 11" xfId="574"/>
    <cellStyle name="Normal 4 11 2" xfId="804"/>
    <cellStyle name="Normal 4 12" xfId="1001"/>
    <cellStyle name="Normal 4 13" xfId="670"/>
    <cellStyle name="Normal 4 14" xfId="496"/>
    <cellStyle name="Normal 4 15" xfId="1556"/>
    <cellStyle name="Normal 4 15 10" xfId="5332"/>
    <cellStyle name="Normal 4 15 11" xfId="5724"/>
    <cellStyle name="Normal 4 15 12" xfId="6116"/>
    <cellStyle name="Normal 4 15 13" xfId="6508"/>
    <cellStyle name="Normal 4 15 2" xfId="2135"/>
    <cellStyle name="Normal 4 15 3" xfId="2563"/>
    <cellStyle name="Normal 4 15 4" xfId="2957"/>
    <cellStyle name="Normal 4 15 5" xfId="3349"/>
    <cellStyle name="Normal 4 15 6" xfId="3744"/>
    <cellStyle name="Normal 4 15 7" xfId="4140"/>
    <cellStyle name="Normal 4 15 8" xfId="4532"/>
    <cellStyle name="Normal 4 15 9" xfId="4924"/>
    <cellStyle name="Normal 4 16" xfId="322"/>
    <cellStyle name="Normal 4 16 10" xfId="5100"/>
    <cellStyle name="Normal 4 16 11" xfId="5492"/>
    <cellStyle name="Normal 4 16 12" xfId="5884"/>
    <cellStyle name="Normal 4 16 13" xfId="6276"/>
    <cellStyle name="Normal 4 16 2" xfId="1898"/>
    <cellStyle name="Normal 4 16 3" xfId="2300"/>
    <cellStyle name="Normal 4 16 4" xfId="2725"/>
    <cellStyle name="Normal 4 16 5" xfId="3117"/>
    <cellStyle name="Normal 4 16 6" xfId="3512"/>
    <cellStyle name="Normal 4 16 7" xfId="3908"/>
    <cellStyle name="Normal 4 16 8" xfId="4300"/>
    <cellStyle name="Normal 4 16 9" xfId="4692"/>
    <cellStyle name="Normal 4 2" xfId="323"/>
    <cellStyle name="Normal 4 2 10" xfId="1121"/>
    <cellStyle name="Normal 4 2 11" xfId="519"/>
    <cellStyle name="Normal 4 2 2" xfId="520"/>
    <cellStyle name="Normal 4 2 2 2" xfId="530"/>
    <cellStyle name="Normal 4 2 2 2 10" xfId="3153"/>
    <cellStyle name="Normal 4 2 2 2 11" xfId="3548"/>
    <cellStyle name="Normal 4 2 2 2 12" xfId="3944"/>
    <cellStyle name="Normal 4 2 2 2 13" xfId="4336"/>
    <cellStyle name="Normal 4 2 2 2 14" xfId="4728"/>
    <cellStyle name="Normal 4 2 2 2 15" xfId="5136"/>
    <cellStyle name="Normal 4 2 2 2 16" xfId="5528"/>
    <cellStyle name="Normal 4 2 2 2 17" xfId="5920"/>
    <cellStyle name="Normal 4 2 2 2 18" xfId="6312"/>
    <cellStyle name="Normal 4 2 2 2 2" xfId="545"/>
    <cellStyle name="Normal 4 2 2 2 2 2" xfId="586"/>
    <cellStyle name="Normal 4 2 2 2 2 2 10" xfId="4739"/>
    <cellStyle name="Normal 4 2 2 2 2 2 11" xfId="5147"/>
    <cellStyle name="Normal 4 2 2 2 2 2 12" xfId="5539"/>
    <cellStyle name="Normal 4 2 2 2 2 2 13" xfId="5931"/>
    <cellStyle name="Normal 4 2 2 2 2 2 14" xfId="6323"/>
    <cellStyle name="Normal 4 2 2 2 2 2 2" xfId="832"/>
    <cellStyle name="Normal 4 2 2 2 2 2 2 10" xfId="5205"/>
    <cellStyle name="Normal 4 2 2 2 2 2 2 11" xfId="5597"/>
    <cellStyle name="Normal 4 2 2 2 2 2 2 12" xfId="5989"/>
    <cellStyle name="Normal 4 2 2 2 2 2 2 13" xfId="6381"/>
    <cellStyle name="Normal 4 2 2 2 2 2 2 2" xfId="2004"/>
    <cellStyle name="Normal 4 2 2 2 2 2 2 3" xfId="2429"/>
    <cellStyle name="Normal 4 2 2 2 2 2 2 4" xfId="2830"/>
    <cellStyle name="Normal 4 2 2 2 2 2 2 5" xfId="3222"/>
    <cellStyle name="Normal 4 2 2 2 2 2 2 6" xfId="3617"/>
    <cellStyle name="Normal 4 2 2 2 2 2 2 7" xfId="4013"/>
    <cellStyle name="Normal 4 2 2 2 2 2 2 8" xfId="4405"/>
    <cellStyle name="Normal 4 2 2 2 2 2 2 9" xfId="4797"/>
    <cellStyle name="Normal 4 2 2 2 2 2 3" xfId="1945"/>
    <cellStyle name="Normal 4 2 2 2 2 2 4" xfId="2365"/>
    <cellStyle name="Normal 4 2 2 2 2 2 5" xfId="2772"/>
    <cellStyle name="Normal 4 2 2 2 2 2 6" xfId="3164"/>
    <cellStyle name="Normal 4 2 2 2 2 2 7" xfId="3559"/>
    <cellStyle name="Normal 4 2 2 2 2 2 8" xfId="3955"/>
    <cellStyle name="Normal 4 2 2 2 2 2 9" xfId="4347"/>
    <cellStyle name="Normal 4 2 2 2 2 3" xfId="608"/>
    <cellStyle name="Normal 4 2 2 2 2 3 2" xfId="823"/>
    <cellStyle name="Normal 4 2 2 2 2 4" xfId="811"/>
    <cellStyle name="Normal 4 2 2 2 2 4 10" xfId="5191"/>
    <cellStyle name="Normal 4 2 2 2 2 4 11" xfId="5583"/>
    <cellStyle name="Normal 4 2 2 2 2 4 12" xfId="5975"/>
    <cellStyle name="Normal 4 2 2 2 2 4 13" xfId="6367"/>
    <cellStyle name="Normal 4 2 2 2 2 4 2" xfId="1990"/>
    <cellStyle name="Normal 4 2 2 2 2 4 3" xfId="2414"/>
    <cellStyle name="Normal 4 2 2 2 2 4 4" xfId="2816"/>
    <cellStyle name="Normal 4 2 2 2 2 4 5" xfId="3208"/>
    <cellStyle name="Normal 4 2 2 2 2 4 6" xfId="3603"/>
    <cellStyle name="Normal 4 2 2 2 2 4 7" xfId="3999"/>
    <cellStyle name="Normal 4 2 2 2 2 4 8" xfId="4391"/>
    <cellStyle name="Normal 4 2 2 2 2 4 9" xfId="4783"/>
    <cellStyle name="Normal 4 2 2 2 3" xfId="598"/>
    <cellStyle name="Normal 4 2 2 2 3 10" xfId="4750"/>
    <cellStyle name="Normal 4 2 2 2 3 11" xfId="5158"/>
    <cellStyle name="Normal 4 2 2 2 3 12" xfId="5550"/>
    <cellStyle name="Normal 4 2 2 2 3 13" xfId="5942"/>
    <cellStyle name="Normal 4 2 2 2 3 14" xfId="6334"/>
    <cellStyle name="Normal 4 2 2 2 3 2" xfId="818"/>
    <cellStyle name="Normal 4 2 2 2 3 2 10" xfId="5198"/>
    <cellStyle name="Normal 4 2 2 2 3 2 11" xfId="5590"/>
    <cellStyle name="Normal 4 2 2 2 3 2 12" xfId="5982"/>
    <cellStyle name="Normal 4 2 2 2 3 2 13" xfId="6374"/>
    <cellStyle name="Normal 4 2 2 2 3 2 2" xfId="1997"/>
    <cellStyle name="Normal 4 2 2 2 3 2 3" xfId="2421"/>
    <cellStyle name="Normal 4 2 2 2 3 2 4" xfId="2823"/>
    <cellStyle name="Normal 4 2 2 2 3 2 5" xfId="3215"/>
    <cellStyle name="Normal 4 2 2 2 3 2 6" xfId="3610"/>
    <cellStyle name="Normal 4 2 2 2 3 2 7" xfId="4006"/>
    <cellStyle name="Normal 4 2 2 2 3 2 8" xfId="4398"/>
    <cellStyle name="Normal 4 2 2 2 3 2 9" xfId="4790"/>
    <cellStyle name="Normal 4 2 2 2 3 3" xfId="1956"/>
    <cellStyle name="Normal 4 2 2 2 3 4" xfId="2377"/>
    <cellStyle name="Normal 4 2 2 2 3 5" xfId="2783"/>
    <cellStyle name="Normal 4 2 2 2 3 6" xfId="3175"/>
    <cellStyle name="Normal 4 2 2 2 3 7" xfId="3570"/>
    <cellStyle name="Normal 4 2 2 2 3 8" xfId="3966"/>
    <cellStyle name="Normal 4 2 2 2 3 9" xfId="4358"/>
    <cellStyle name="Normal 4 2 2 2 4" xfId="852"/>
    <cellStyle name="Normal 4 2 2 2 4 10" xfId="5225"/>
    <cellStyle name="Normal 4 2 2 2 4 11" xfId="5617"/>
    <cellStyle name="Normal 4 2 2 2 4 12" xfId="6009"/>
    <cellStyle name="Normal 4 2 2 2 4 13" xfId="6401"/>
    <cellStyle name="Normal 4 2 2 2 4 2" xfId="2024"/>
    <cellStyle name="Normal 4 2 2 2 4 3" xfId="2449"/>
    <cellStyle name="Normal 4 2 2 2 4 4" xfId="2850"/>
    <cellStyle name="Normal 4 2 2 2 4 5" xfId="3242"/>
    <cellStyle name="Normal 4 2 2 2 4 6" xfId="3637"/>
    <cellStyle name="Normal 4 2 2 2 4 7" xfId="4033"/>
    <cellStyle name="Normal 4 2 2 2 4 8" xfId="4425"/>
    <cellStyle name="Normal 4 2 2 2 4 9" xfId="4817"/>
    <cellStyle name="Normal 4 2 2 2 5" xfId="1004"/>
    <cellStyle name="Normal 4 2 2 2 6" xfId="700"/>
    <cellStyle name="Normal 4 2 2 2 6 10" xfId="5184"/>
    <cellStyle name="Normal 4 2 2 2 6 11" xfId="5576"/>
    <cellStyle name="Normal 4 2 2 2 6 12" xfId="5968"/>
    <cellStyle name="Normal 4 2 2 2 6 13" xfId="6360"/>
    <cellStyle name="Normal 4 2 2 2 6 2" xfId="1983"/>
    <cellStyle name="Normal 4 2 2 2 6 3" xfId="2407"/>
    <cellStyle name="Normal 4 2 2 2 6 4" xfId="2809"/>
    <cellStyle name="Normal 4 2 2 2 6 5" xfId="3201"/>
    <cellStyle name="Normal 4 2 2 2 6 6" xfId="3596"/>
    <cellStyle name="Normal 4 2 2 2 6 7" xfId="3992"/>
    <cellStyle name="Normal 4 2 2 2 6 8" xfId="4384"/>
    <cellStyle name="Normal 4 2 2 2 6 9" xfId="4776"/>
    <cellStyle name="Normal 4 2 2 2 7" xfId="1934"/>
    <cellStyle name="Normal 4 2 2 2 8" xfId="2341"/>
    <cellStyle name="Normal 4 2 2 2 9" xfId="2761"/>
    <cellStyle name="Normal 4 2 2 2_CAM 04xuni" xfId="616"/>
    <cellStyle name="Normal 4 2 2 3" xfId="581"/>
    <cellStyle name="Normal 4 2 2 3 2" xfId="845"/>
    <cellStyle name="Normal 4 2 2 3 2 10" xfId="5218"/>
    <cellStyle name="Normal 4 2 2 3 2 11" xfId="5610"/>
    <cellStyle name="Normal 4 2 2 3 2 12" xfId="6002"/>
    <cellStyle name="Normal 4 2 2 3 2 13" xfId="6394"/>
    <cellStyle name="Normal 4 2 2 3 2 2" xfId="2017"/>
    <cellStyle name="Normal 4 2 2 3 2 3" xfId="2442"/>
    <cellStyle name="Normal 4 2 2 3 2 4" xfId="2843"/>
    <cellStyle name="Normal 4 2 2 3 2 5" xfId="3235"/>
    <cellStyle name="Normal 4 2 2 3 2 6" xfId="3630"/>
    <cellStyle name="Normal 4 2 2 3 2 7" xfId="4026"/>
    <cellStyle name="Normal 4 2 2 3 2 8" xfId="4418"/>
    <cellStyle name="Normal 4 2 2 3 2 9" xfId="4810"/>
    <cellStyle name="Normal 4 2 2 3 3" xfId="808"/>
    <cellStyle name="Normal 4 2 2 4" xfId="862"/>
    <cellStyle name="Normal 4 2 2 5" xfId="838"/>
    <cellStyle name="Normal 4 2 2 5 10" xfId="5211"/>
    <cellStyle name="Normal 4 2 2 5 11" xfId="5603"/>
    <cellStyle name="Normal 4 2 2 5 12" xfId="5995"/>
    <cellStyle name="Normal 4 2 2 5 13" xfId="6387"/>
    <cellStyle name="Normal 4 2 2 5 2" xfId="2010"/>
    <cellStyle name="Normal 4 2 2 5 3" xfId="2435"/>
    <cellStyle name="Normal 4 2 2 5 4" xfId="2836"/>
    <cellStyle name="Normal 4 2 2 5 5" xfId="3228"/>
    <cellStyle name="Normal 4 2 2 5 6" xfId="3623"/>
    <cellStyle name="Normal 4 2 2 5 7" xfId="4019"/>
    <cellStyle name="Normal 4 2 2 5 8" xfId="4411"/>
    <cellStyle name="Normal 4 2 2 5 9" xfId="4803"/>
    <cellStyle name="Normal 4 2 2 6" xfId="1003"/>
    <cellStyle name="Normal 4 2 2 7" xfId="690"/>
    <cellStyle name="Normal 4 2 2 7 10" xfId="5180"/>
    <cellStyle name="Normal 4 2 2 7 11" xfId="5572"/>
    <cellStyle name="Normal 4 2 2 7 12" xfId="5964"/>
    <cellStyle name="Normal 4 2 2 7 13" xfId="6356"/>
    <cellStyle name="Normal 4 2 2 7 2" xfId="1979"/>
    <cellStyle name="Normal 4 2 2 7 3" xfId="2403"/>
    <cellStyle name="Normal 4 2 2 7 4" xfId="2805"/>
    <cellStyle name="Normal 4 2 2 7 5" xfId="3197"/>
    <cellStyle name="Normal 4 2 2 7 6" xfId="3592"/>
    <cellStyle name="Normal 4 2 2 7 7" xfId="3988"/>
    <cellStyle name="Normal 4 2 2 7 8" xfId="4380"/>
    <cellStyle name="Normal 4 2 2 7 9" xfId="4772"/>
    <cellStyle name="Normal 4 2 2_CAM01" xfId="566"/>
    <cellStyle name="Normal 4 2 3" xfId="521"/>
    <cellStyle name="Normal 4 2 3 2" xfId="532"/>
    <cellStyle name="Normal 4 2 3 2 10" xfId="3155"/>
    <cellStyle name="Normal 4 2 3 2 11" xfId="3550"/>
    <cellStyle name="Normal 4 2 3 2 12" xfId="3946"/>
    <cellStyle name="Normal 4 2 3 2 13" xfId="4338"/>
    <cellStyle name="Normal 4 2 3 2 14" xfId="4730"/>
    <cellStyle name="Normal 4 2 3 2 15" xfId="5138"/>
    <cellStyle name="Normal 4 2 3 2 16" xfId="5530"/>
    <cellStyle name="Normal 4 2 3 2 17" xfId="5922"/>
    <cellStyle name="Normal 4 2 3 2 18" xfId="6314"/>
    <cellStyle name="Normal 4 2 3 2 2" xfId="546"/>
    <cellStyle name="Normal 4 2 3 2 2 2" xfId="588"/>
    <cellStyle name="Normal 4 2 3 2 2 2 10" xfId="4741"/>
    <cellStyle name="Normal 4 2 3 2 2 2 11" xfId="5149"/>
    <cellStyle name="Normal 4 2 3 2 2 2 12" xfId="5541"/>
    <cellStyle name="Normal 4 2 3 2 2 2 13" xfId="5933"/>
    <cellStyle name="Normal 4 2 3 2 2 2 14" xfId="6325"/>
    <cellStyle name="Normal 4 2 3 2 2 2 2" xfId="833"/>
    <cellStyle name="Normal 4 2 3 2 2 2 2 10" xfId="5206"/>
    <cellStyle name="Normal 4 2 3 2 2 2 2 11" xfId="5598"/>
    <cellStyle name="Normal 4 2 3 2 2 2 2 12" xfId="5990"/>
    <cellStyle name="Normal 4 2 3 2 2 2 2 13" xfId="6382"/>
    <cellStyle name="Normal 4 2 3 2 2 2 2 2" xfId="2005"/>
    <cellStyle name="Normal 4 2 3 2 2 2 2 3" xfId="2430"/>
    <cellStyle name="Normal 4 2 3 2 2 2 2 4" xfId="2831"/>
    <cellStyle name="Normal 4 2 3 2 2 2 2 5" xfId="3223"/>
    <cellStyle name="Normal 4 2 3 2 2 2 2 6" xfId="3618"/>
    <cellStyle name="Normal 4 2 3 2 2 2 2 7" xfId="4014"/>
    <cellStyle name="Normal 4 2 3 2 2 2 2 8" xfId="4406"/>
    <cellStyle name="Normal 4 2 3 2 2 2 2 9" xfId="4798"/>
    <cellStyle name="Normal 4 2 3 2 2 2 3" xfId="1947"/>
    <cellStyle name="Normal 4 2 3 2 2 2 4" xfId="2367"/>
    <cellStyle name="Normal 4 2 3 2 2 2 5" xfId="2774"/>
    <cellStyle name="Normal 4 2 3 2 2 2 6" xfId="3166"/>
    <cellStyle name="Normal 4 2 3 2 2 2 7" xfId="3561"/>
    <cellStyle name="Normal 4 2 3 2 2 2 8" xfId="3957"/>
    <cellStyle name="Normal 4 2 3 2 2 2 9" xfId="4349"/>
    <cellStyle name="Normal 4 2 3 2 2 3" xfId="609"/>
    <cellStyle name="Normal 4 2 3 2 2 3 2" xfId="824"/>
    <cellStyle name="Normal 4 2 3 2 2 4" xfId="812"/>
    <cellStyle name="Normal 4 2 3 2 2 4 10" xfId="5192"/>
    <cellStyle name="Normal 4 2 3 2 2 4 11" xfId="5584"/>
    <cellStyle name="Normal 4 2 3 2 2 4 12" xfId="5976"/>
    <cellStyle name="Normal 4 2 3 2 2 4 13" xfId="6368"/>
    <cellStyle name="Normal 4 2 3 2 2 4 2" xfId="1991"/>
    <cellStyle name="Normal 4 2 3 2 2 4 3" xfId="2415"/>
    <cellStyle name="Normal 4 2 3 2 2 4 4" xfId="2817"/>
    <cellStyle name="Normal 4 2 3 2 2 4 5" xfId="3209"/>
    <cellStyle name="Normal 4 2 3 2 2 4 6" xfId="3604"/>
    <cellStyle name="Normal 4 2 3 2 2 4 7" xfId="4000"/>
    <cellStyle name="Normal 4 2 3 2 2 4 8" xfId="4392"/>
    <cellStyle name="Normal 4 2 3 2 2 4 9" xfId="4784"/>
    <cellStyle name="Normal 4 2 3 2 3" xfId="600"/>
    <cellStyle name="Normal 4 2 3 2 3 10" xfId="4752"/>
    <cellStyle name="Normal 4 2 3 2 3 11" xfId="5160"/>
    <cellStyle name="Normal 4 2 3 2 3 12" xfId="5552"/>
    <cellStyle name="Normal 4 2 3 2 3 13" xfId="5944"/>
    <cellStyle name="Normal 4 2 3 2 3 14" xfId="6336"/>
    <cellStyle name="Normal 4 2 3 2 3 2" xfId="819"/>
    <cellStyle name="Normal 4 2 3 2 3 2 10" xfId="5199"/>
    <cellStyle name="Normal 4 2 3 2 3 2 11" xfId="5591"/>
    <cellStyle name="Normal 4 2 3 2 3 2 12" xfId="5983"/>
    <cellStyle name="Normal 4 2 3 2 3 2 13" xfId="6375"/>
    <cellStyle name="Normal 4 2 3 2 3 2 2" xfId="1998"/>
    <cellStyle name="Normal 4 2 3 2 3 2 3" xfId="2422"/>
    <cellStyle name="Normal 4 2 3 2 3 2 4" xfId="2824"/>
    <cellStyle name="Normal 4 2 3 2 3 2 5" xfId="3216"/>
    <cellStyle name="Normal 4 2 3 2 3 2 6" xfId="3611"/>
    <cellStyle name="Normal 4 2 3 2 3 2 7" xfId="4007"/>
    <cellStyle name="Normal 4 2 3 2 3 2 8" xfId="4399"/>
    <cellStyle name="Normal 4 2 3 2 3 2 9" xfId="4791"/>
    <cellStyle name="Normal 4 2 3 2 3 3" xfId="1958"/>
    <cellStyle name="Normal 4 2 3 2 3 4" xfId="2379"/>
    <cellStyle name="Normal 4 2 3 2 3 5" xfId="2785"/>
    <cellStyle name="Normal 4 2 3 2 3 6" xfId="3177"/>
    <cellStyle name="Normal 4 2 3 2 3 7" xfId="3572"/>
    <cellStyle name="Normal 4 2 3 2 3 8" xfId="3968"/>
    <cellStyle name="Normal 4 2 3 2 3 9" xfId="4360"/>
    <cellStyle name="Normal 4 2 3 2 4" xfId="854"/>
    <cellStyle name="Normal 4 2 3 2 4 10" xfId="5227"/>
    <cellStyle name="Normal 4 2 3 2 4 11" xfId="5619"/>
    <cellStyle name="Normal 4 2 3 2 4 12" xfId="6011"/>
    <cellStyle name="Normal 4 2 3 2 4 13" xfId="6403"/>
    <cellStyle name="Normal 4 2 3 2 4 2" xfId="2026"/>
    <cellStyle name="Normal 4 2 3 2 4 3" xfId="2451"/>
    <cellStyle name="Normal 4 2 3 2 4 4" xfId="2852"/>
    <cellStyle name="Normal 4 2 3 2 4 5" xfId="3244"/>
    <cellStyle name="Normal 4 2 3 2 4 6" xfId="3639"/>
    <cellStyle name="Normal 4 2 3 2 4 7" xfId="4035"/>
    <cellStyle name="Normal 4 2 3 2 4 8" xfId="4427"/>
    <cellStyle name="Normal 4 2 3 2 4 9" xfId="4819"/>
    <cellStyle name="Normal 4 2 3 2 5" xfId="1006"/>
    <cellStyle name="Normal 4 2 3 2 6" xfId="701"/>
    <cellStyle name="Normal 4 2 3 2 6 10" xfId="5185"/>
    <cellStyle name="Normal 4 2 3 2 6 11" xfId="5577"/>
    <cellStyle name="Normal 4 2 3 2 6 12" xfId="5969"/>
    <cellStyle name="Normal 4 2 3 2 6 13" xfId="6361"/>
    <cellStyle name="Normal 4 2 3 2 6 2" xfId="1984"/>
    <cellStyle name="Normal 4 2 3 2 6 3" xfId="2408"/>
    <cellStyle name="Normal 4 2 3 2 6 4" xfId="2810"/>
    <cellStyle name="Normal 4 2 3 2 6 5" xfId="3202"/>
    <cellStyle name="Normal 4 2 3 2 6 6" xfId="3597"/>
    <cellStyle name="Normal 4 2 3 2 6 7" xfId="3993"/>
    <cellStyle name="Normal 4 2 3 2 6 8" xfId="4385"/>
    <cellStyle name="Normal 4 2 3 2 6 9" xfId="4777"/>
    <cellStyle name="Normal 4 2 3 2 7" xfId="1936"/>
    <cellStyle name="Normal 4 2 3 2 8" xfId="2343"/>
    <cellStyle name="Normal 4 2 3 2 9" xfId="2763"/>
    <cellStyle name="Normal 4 2 3 2_CAM 04xuni" xfId="617"/>
    <cellStyle name="Normal 4 2 3 3" xfId="582"/>
    <cellStyle name="Normal 4 2 3 3 2" xfId="847"/>
    <cellStyle name="Normal 4 2 3 3 2 10" xfId="5220"/>
    <cellStyle name="Normal 4 2 3 3 2 11" xfId="5612"/>
    <cellStyle name="Normal 4 2 3 3 2 12" xfId="6004"/>
    <cellStyle name="Normal 4 2 3 3 2 13" xfId="6396"/>
    <cellStyle name="Normal 4 2 3 3 2 2" xfId="2019"/>
    <cellStyle name="Normal 4 2 3 3 2 3" xfId="2444"/>
    <cellStyle name="Normal 4 2 3 3 2 4" xfId="2845"/>
    <cellStyle name="Normal 4 2 3 3 2 5" xfId="3237"/>
    <cellStyle name="Normal 4 2 3 3 2 6" xfId="3632"/>
    <cellStyle name="Normal 4 2 3 3 2 7" xfId="4028"/>
    <cellStyle name="Normal 4 2 3 3 2 8" xfId="4420"/>
    <cellStyle name="Normal 4 2 3 3 2 9" xfId="4812"/>
    <cellStyle name="Normal 4 2 3 3 3" xfId="809"/>
    <cellStyle name="Normal 4 2 3 4" xfId="863"/>
    <cellStyle name="Normal 4 2 3 5" xfId="840"/>
    <cellStyle name="Normal 4 2 3 5 10" xfId="5213"/>
    <cellStyle name="Normal 4 2 3 5 11" xfId="5605"/>
    <cellStyle name="Normal 4 2 3 5 12" xfId="5997"/>
    <cellStyle name="Normal 4 2 3 5 13" xfId="6389"/>
    <cellStyle name="Normal 4 2 3 5 2" xfId="2012"/>
    <cellStyle name="Normal 4 2 3 5 3" xfId="2437"/>
    <cellStyle name="Normal 4 2 3 5 4" xfId="2838"/>
    <cellStyle name="Normal 4 2 3 5 5" xfId="3230"/>
    <cellStyle name="Normal 4 2 3 5 6" xfId="3625"/>
    <cellStyle name="Normal 4 2 3 5 7" xfId="4021"/>
    <cellStyle name="Normal 4 2 3 5 8" xfId="4413"/>
    <cellStyle name="Normal 4 2 3 5 9" xfId="4805"/>
    <cellStyle name="Normal 4 2 3 6" xfId="1005"/>
    <cellStyle name="Normal 4 2 3 7" xfId="691"/>
    <cellStyle name="Normal 4 2 3 7 10" xfId="5181"/>
    <cellStyle name="Normal 4 2 3 7 11" xfId="5573"/>
    <cellStyle name="Normal 4 2 3 7 12" xfId="5965"/>
    <cellStyle name="Normal 4 2 3 7 13" xfId="6357"/>
    <cellStyle name="Normal 4 2 3 7 2" xfId="1980"/>
    <cellStyle name="Normal 4 2 3 7 3" xfId="2404"/>
    <cellStyle name="Normal 4 2 3 7 4" xfId="2806"/>
    <cellStyle name="Normal 4 2 3 7 5" xfId="3198"/>
    <cellStyle name="Normal 4 2 3 7 6" xfId="3593"/>
    <cellStyle name="Normal 4 2 3 7 7" xfId="3989"/>
    <cellStyle name="Normal 4 2 3 7 8" xfId="4381"/>
    <cellStyle name="Normal 4 2 3 7 9" xfId="4773"/>
    <cellStyle name="Normal 4 2 3_CAM01" xfId="567"/>
    <cellStyle name="Normal 4 2 4" xfId="528"/>
    <cellStyle name="Normal 4 2 4 10" xfId="3151"/>
    <cellStyle name="Normal 4 2 4 11" xfId="3546"/>
    <cellStyle name="Normal 4 2 4 12" xfId="3942"/>
    <cellStyle name="Normal 4 2 4 13" xfId="4334"/>
    <cellStyle name="Normal 4 2 4 14" xfId="4726"/>
    <cellStyle name="Normal 4 2 4 15" xfId="5134"/>
    <cellStyle name="Normal 4 2 4 16" xfId="5526"/>
    <cellStyle name="Normal 4 2 4 17" xfId="5918"/>
    <cellStyle name="Normal 4 2 4 18" xfId="6310"/>
    <cellStyle name="Normal 4 2 4 2" xfId="547"/>
    <cellStyle name="Normal 4 2 4 2 2" xfId="584"/>
    <cellStyle name="Normal 4 2 4 2 2 10" xfId="4737"/>
    <cellStyle name="Normal 4 2 4 2 2 11" xfId="5145"/>
    <cellStyle name="Normal 4 2 4 2 2 12" xfId="5537"/>
    <cellStyle name="Normal 4 2 4 2 2 13" xfId="5929"/>
    <cellStyle name="Normal 4 2 4 2 2 14" xfId="6321"/>
    <cellStyle name="Normal 4 2 4 2 2 2" xfId="831"/>
    <cellStyle name="Normal 4 2 4 2 2 2 10" xfId="5204"/>
    <cellStyle name="Normal 4 2 4 2 2 2 11" xfId="5596"/>
    <cellStyle name="Normal 4 2 4 2 2 2 12" xfId="5988"/>
    <cellStyle name="Normal 4 2 4 2 2 2 13" xfId="6380"/>
    <cellStyle name="Normal 4 2 4 2 2 2 2" xfId="2003"/>
    <cellStyle name="Normal 4 2 4 2 2 2 3" xfId="2428"/>
    <cellStyle name="Normal 4 2 4 2 2 2 4" xfId="2829"/>
    <cellStyle name="Normal 4 2 4 2 2 2 5" xfId="3221"/>
    <cellStyle name="Normal 4 2 4 2 2 2 6" xfId="3616"/>
    <cellStyle name="Normal 4 2 4 2 2 2 7" xfId="4012"/>
    <cellStyle name="Normal 4 2 4 2 2 2 8" xfId="4404"/>
    <cellStyle name="Normal 4 2 4 2 2 2 9" xfId="4796"/>
    <cellStyle name="Normal 4 2 4 2 2 3" xfId="1943"/>
    <cellStyle name="Normal 4 2 4 2 2 4" xfId="2363"/>
    <cellStyle name="Normal 4 2 4 2 2 5" xfId="2770"/>
    <cellStyle name="Normal 4 2 4 2 2 6" xfId="3162"/>
    <cellStyle name="Normal 4 2 4 2 2 7" xfId="3557"/>
    <cellStyle name="Normal 4 2 4 2 2 8" xfId="3953"/>
    <cellStyle name="Normal 4 2 4 2 2 9" xfId="4345"/>
    <cellStyle name="Normal 4 2 4 2 3" xfId="610"/>
    <cellStyle name="Normal 4 2 4 2 3 2" xfId="825"/>
    <cellStyle name="Normal 4 2 4 2 4" xfId="810"/>
    <cellStyle name="Normal 4 2 4 2 4 10" xfId="5190"/>
    <cellStyle name="Normal 4 2 4 2 4 11" xfId="5582"/>
    <cellStyle name="Normal 4 2 4 2 4 12" xfId="5974"/>
    <cellStyle name="Normal 4 2 4 2 4 13" xfId="6366"/>
    <cellStyle name="Normal 4 2 4 2 4 2" xfId="1989"/>
    <cellStyle name="Normal 4 2 4 2 4 3" xfId="2413"/>
    <cellStyle name="Normal 4 2 4 2 4 4" xfId="2815"/>
    <cellStyle name="Normal 4 2 4 2 4 5" xfId="3207"/>
    <cellStyle name="Normal 4 2 4 2 4 6" xfId="3602"/>
    <cellStyle name="Normal 4 2 4 2 4 7" xfId="3998"/>
    <cellStyle name="Normal 4 2 4 2 4 8" xfId="4390"/>
    <cellStyle name="Normal 4 2 4 2 4 9" xfId="4782"/>
    <cellStyle name="Normal 4 2 4 3" xfId="596"/>
    <cellStyle name="Normal 4 2 4 3 10" xfId="4748"/>
    <cellStyle name="Normal 4 2 4 3 11" xfId="5156"/>
    <cellStyle name="Normal 4 2 4 3 12" xfId="5548"/>
    <cellStyle name="Normal 4 2 4 3 13" xfId="5940"/>
    <cellStyle name="Normal 4 2 4 3 14" xfId="6332"/>
    <cellStyle name="Normal 4 2 4 3 2" xfId="817"/>
    <cellStyle name="Normal 4 2 4 3 2 10" xfId="5197"/>
    <cellStyle name="Normal 4 2 4 3 2 11" xfId="5589"/>
    <cellStyle name="Normal 4 2 4 3 2 12" xfId="5981"/>
    <cellStyle name="Normal 4 2 4 3 2 13" xfId="6373"/>
    <cellStyle name="Normal 4 2 4 3 2 2" xfId="1996"/>
    <cellStyle name="Normal 4 2 4 3 2 3" xfId="2420"/>
    <cellStyle name="Normal 4 2 4 3 2 4" xfId="2822"/>
    <cellStyle name="Normal 4 2 4 3 2 5" xfId="3214"/>
    <cellStyle name="Normal 4 2 4 3 2 6" xfId="3609"/>
    <cellStyle name="Normal 4 2 4 3 2 7" xfId="4005"/>
    <cellStyle name="Normal 4 2 4 3 2 8" xfId="4397"/>
    <cellStyle name="Normal 4 2 4 3 2 9" xfId="4789"/>
    <cellStyle name="Normal 4 2 4 3 3" xfId="1954"/>
    <cellStyle name="Normal 4 2 4 3 4" xfId="2375"/>
    <cellStyle name="Normal 4 2 4 3 5" xfId="2781"/>
    <cellStyle name="Normal 4 2 4 3 6" xfId="3173"/>
    <cellStyle name="Normal 4 2 4 3 7" xfId="3568"/>
    <cellStyle name="Normal 4 2 4 3 8" xfId="3964"/>
    <cellStyle name="Normal 4 2 4 3 9" xfId="4356"/>
    <cellStyle name="Normal 4 2 4 4" xfId="850"/>
    <cellStyle name="Normal 4 2 4 4 10" xfId="5223"/>
    <cellStyle name="Normal 4 2 4 4 11" xfId="5615"/>
    <cellStyle name="Normal 4 2 4 4 12" xfId="6007"/>
    <cellStyle name="Normal 4 2 4 4 13" xfId="6399"/>
    <cellStyle name="Normal 4 2 4 4 2" xfId="2022"/>
    <cellStyle name="Normal 4 2 4 4 3" xfId="2447"/>
    <cellStyle name="Normal 4 2 4 4 4" xfId="2848"/>
    <cellStyle name="Normal 4 2 4 4 5" xfId="3240"/>
    <cellStyle name="Normal 4 2 4 4 6" xfId="3635"/>
    <cellStyle name="Normal 4 2 4 4 7" xfId="4031"/>
    <cellStyle name="Normal 4 2 4 4 8" xfId="4423"/>
    <cellStyle name="Normal 4 2 4 4 9" xfId="4815"/>
    <cellStyle name="Normal 4 2 4 5" xfId="1007"/>
    <cellStyle name="Normal 4 2 4 6" xfId="697"/>
    <cellStyle name="Normal 4 2 4 6 10" xfId="5183"/>
    <cellStyle name="Normal 4 2 4 6 11" xfId="5575"/>
    <cellStyle name="Normal 4 2 4 6 12" xfId="5967"/>
    <cellStyle name="Normal 4 2 4 6 13" xfId="6359"/>
    <cellStyle name="Normal 4 2 4 6 2" xfId="1982"/>
    <cellStyle name="Normal 4 2 4 6 3" xfId="2406"/>
    <cellStyle name="Normal 4 2 4 6 4" xfId="2808"/>
    <cellStyle name="Normal 4 2 4 6 5" xfId="3200"/>
    <cellStyle name="Normal 4 2 4 6 6" xfId="3595"/>
    <cellStyle name="Normal 4 2 4 6 7" xfId="3991"/>
    <cellStyle name="Normal 4 2 4 6 8" xfId="4383"/>
    <cellStyle name="Normal 4 2 4 6 9" xfId="4775"/>
    <cellStyle name="Normal 4 2 4 7" xfId="1932"/>
    <cellStyle name="Normal 4 2 4 8" xfId="2339"/>
    <cellStyle name="Normal 4 2 4 9" xfId="2759"/>
    <cellStyle name="Normal 4 2 4_CAM 04xuni" xfId="618"/>
    <cellStyle name="Normal 4 2 5" xfId="580"/>
    <cellStyle name="Normal 4 2 5 2" xfId="843"/>
    <cellStyle name="Normal 4 2 5 2 10" xfId="5216"/>
    <cellStyle name="Normal 4 2 5 2 11" xfId="5608"/>
    <cellStyle name="Normal 4 2 5 2 12" xfId="6000"/>
    <cellStyle name="Normal 4 2 5 2 13" xfId="6392"/>
    <cellStyle name="Normal 4 2 5 2 2" xfId="2015"/>
    <cellStyle name="Normal 4 2 5 2 3" xfId="2440"/>
    <cellStyle name="Normal 4 2 5 2 4" xfId="2841"/>
    <cellStyle name="Normal 4 2 5 2 5" xfId="3233"/>
    <cellStyle name="Normal 4 2 5 2 6" xfId="3628"/>
    <cellStyle name="Normal 4 2 5 2 7" xfId="4024"/>
    <cellStyle name="Normal 4 2 5 2 8" xfId="4416"/>
    <cellStyle name="Normal 4 2 5 2 9" xfId="4808"/>
    <cellStyle name="Normal 4 2 5 3" xfId="807"/>
    <cellStyle name="Normal 4 2 6" xfId="861"/>
    <cellStyle name="Normal 4 2 6 2" xfId="1395"/>
    <cellStyle name="Normal 4 2 6 3" xfId="1258"/>
    <cellStyle name="Normal 4 2 6 4" xfId="1227"/>
    <cellStyle name="Normal 4 2 7" xfId="836"/>
    <cellStyle name="Normal 4 2 7 10" xfId="4017"/>
    <cellStyle name="Normal 4 2 7 11" xfId="4409"/>
    <cellStyle name="Normal 4 2 7 12" xfId="4801"/>
    <cellStyle name="Normal 4 2 7 13" xfId="5209"/>
    <cellStyle name="Normal 4 2 7 14" xfId="5601"/>
    <cellStyle name="Normal 4 2 7 15" xfId="5993"/>
    <cellStyle name="Normal 4 2 7 16" xfId="6385"/>
    <cellStyle name="Normal 4 2 7 2" xfId="1414"/>
    <cellStyle name="Normal 4 2 7 3" xfId="1256"/>
    <cellStyle name="Normal 4 2 7 3 10" xfId="5240"/>
    <cellStyle name="Normal 4 2 7 3 11" xfId="5632"/>
    <cellStyle name="Normal 4 2 7 3 12" xfId="6024"/>
    <cellStyle name="Normal 4 2 7 3 13" xfId="6416"/>
    <cellStyle name="Normal 4 2 7 3 2" xfId="2041"/>
    <cellStyle name="Normal 4 2 7 3 3" xfId="2471"/>
    <cellStyle name="Normal 4 2 7 3 4" xfId="2865"/>
    <cellStyle name="Normal 4 2 7 3 5" xfId="3257"/>
    <cellStyle name="Normal 4 2 7 3 6" xfId="3652"/>
    <cellStyle name="Normal 4 2 7 3 7" xfId="4048"/>
    <cellStyle name="Normal 4 2 7 3 8" xfId="4440"/>
    <cellStyle name="Normal 4 2 7 3 9" xfId="4832"/>
    <cellStyle name="Normal 4 2 7 4" xfId="1246"/>
    <cellStyle name="Normal 4 2 7 5" xfId="2008"/>
    <cellStyle name="Normal 4 2 7 6" xfId="2433"/>
    <cellStyle name="Normal 4 2 7 7" xfId="2834"/>
    <cellStyle name="Normal 4 2 7 8" xfId="3226"/>
    <cellStyle name="Normal 4 2 7 9" xfId="3621"/>
    <cellStyle name="Normal 4 2 8" xfId="1002"/>
    <cellStyle name="Normal 4 2 8 2" xfId="1348"/>
    <cellStyle name="Normal 4 2 8 3" xfId="1325"/>
    <cellStyle name="Normal 4 2 8 4" xfId="1180"/>
    <cellStyle name="Normal 4 2 9" xfId="671"/>
    <cellStyle name="Normal 4 2 9 10" xfId="3987"/>
    <cellStyle name="Normal 4 2 9 11" xfId="4379"/>
    <cellStyle name="Normal 4 2 9 12" xfId="4771"/>
    <cellStyle name="Normal 4 2 9 13" xfId="5179"/>
    <cellStyle name="Normal 4 2 9 14" xfId="5571"/>
    <cellStyle name="Normal 4 2 9 15" xfId="5963"/>
    <cellStyle name="Normal 4 2 9 16" xfId="6355"/>
    <cellStyle name="Normal 4 2 9 2" xfId="1349"/>
    <cellStyle name="Normal 4 2 9 3" xfId="1251"/>
    <cellStyle name="Normal 4 2 9 3 10" xfId="5239"/>
    <cellStyle name="Normal 4 2 9 3 11" xfId="5631"/>
    <cellStyle name="Normal 4 2 9 3 12" xfId="6023"/>
    <cellStyle name="Normal 4 2 9 3 13" xfId="6415"/>
    <cellStyle name="Normal 4 2 9 3 2" xfId="2040"/>
    <cellStyle name="Normal 4 2 9 3 3" xfId="2470"/>
    <cellStyle name="Normal 4 2 9 3 4" xfId="2864"/>
    <cellStyle name="Normal 4 2 9 3 5" xfId="3256"/>
    <cellStyle name="Normal 4 2 9 3 6" xfId="3651"/>
    <cellStyle name="Normal 4 2 9 3 7" xfId="4047"/>
    <cellStyle name="Normal 4 2 9 3 8" xfId="4439"/>
    <cellStyle name="Normal 4 2 9 3 9" xfId="4831"/>
    <cellStyle name="Normal 4 2 9 4" xfId="1181"/>
    <cellStyle name="Normal 4 2 9 5" xfId="1978"/>
    <cellStyle name="Normal 4 2 9 6" xfId="2401"/>
    <cellStyle name="Normal 4 2 9 7" xfId="2804"/>
    <cellStyle name="Normal 4 2 9 8" xfId="3196"/>
    <cellStyle name="Normal 4 2 9 9" xfId="3591"/>
    <cellStyle name="Normal 4 2_CAM01" xfId="565"/>
    <cellStyle name="Normal 4 3" xfId="522"/>
    <cellStyle name="Normal 4 3 2" xfId="1008"/>
    <cellStyle name="Normal 4 3 2 2" xfId="1394"/>
    <cellStyle name="Normal 4 3 2 2 10" xfId="5242"/>
    <cellStyle name="Normal 4 3 2 2 11" xfId="5634"/>
    <cellStyle name="Normal 4 3 2 2 12" xfId="6026"/>
    <cellStyle name="Normal 4 3 2 2 13" xfId="6418"/>
    <cellStyle name="Normal 4 3 2 2 2" xfId="2045"/>
    <cellStyle name="Normal 4 3 2 2 3" xfId="2473"/>
    <cellStyle name="Normal 4 3 2 2 4" xfId="2867"/>
    <cellStyle name="Normal 4 3 2 2 5" xfId="3259"/>
    <cellStyle name="Normal 4 3 2 2 6" xfId="3654"/>
    <cellStyle name="Normal 4 3 2 2 7" xfId="4050"/>
    <cellStyle name="Normal 4 3 2 2 8" xfId="4442"/>
    <cellStyle name="Normal 4 3 2 2 9" xfId="4834"/>
    <cellStyle name="Normal 4 3 2 3" xfId="1326"/>
    <cellStyle name="Normal 4 3 2 4" xfId="1226"/>
    <cellStyle name="Normal 4 3 2 4 10" xfId="5236"/>
    <cellStyle name="Normal 4 3 2 4 11" xfId="5628"/>
    <cellStyle name="Normal 4 3 2 4 12" xfId="6020"/>
    <cellStyle name="Normal 4 3 2 4 13" xfId="6412"/>
    <cellStyle name="Normal 4 3 2 4 2" xfId="2037"/>
    <cellStyle name="Normal 4 3 2 4 3" xfId="2467"/>
    <cellStyle name="Normal 4 3 2 4 4" xfId="2861"/>
    <cellStyle name="Normal 4 3 2 4 5" xfId="3253"/>
    <cellStyle name="Normal 4 3 2 4 6" xfId="3648"/>
    <cellStyle name="Normal 4 3 2 4 7" xfId="4044"/>
    <cellStyle name="Normal 4 3 2 4 8" xfId="4436"/>
    <cellStyle name="Normal 4 3 2 4 9" xfId="4828"/>
    <cellStyle name="Normal 4 3 3" xfId="689"/>
    <cellStyle name="Normal 4 3 4" xfId="1120"/>
    <cellStyle name="Normal 4 3 4 10" xfId="5232"/>
    <cellStyle name="Normal 4 3 4 11" xfId="5624"/>
    <cellStyle name="Normal 4 3 4 12" xfId="6016"/>
    <cellStyle name="Normal 4 3 4 13" xfId="6408"/>
    <cellStyle name="Normal 4 3 4 2" xfId="2033"/>
    <cellStyle name="Normal 4 3 4 3" xfId="2463"/>
    <cellStyle name="Normal 4 3 4 4" xfId="2857"/>
    <cellStyle name="Normal 4 3 4 5" xfId="3249"/>
    <cellStyle name="Normal 4 3 4 6" xfId="3644"/>
    <cellStyle name="Normal 4 3 4 7" xfId="4040"/>
    <cellStyle name="Normal 4 3 4 8" xfId="4432"/>
    <cellStyle name="Normal 4 3 4 9" xfId="4824"/>
    <cellStyle name="Normal 4 4" xfId="557"/>
    <cellStyle name="Normal 4 4 2" xfId="696"/>
    <cellStyle name="Normal 4 5" xfId="554"/>
    <cellStyle name="Normal 4 5 2" xfId="693"/>
    <cellStyle name="Normal 4 6" xfId="559"/>
    <cellStyle name="Normal 4 6 2" xfId="699"/>
    <cellStyle name="Normal 4 7" xfId="555"/>
    <cellStyle name="Normal 4 7 2" xfId="694"/>
    <cellStyle name="Normal 4 8" xfId="556"/>
    <cellStyle name="Normal 4 8 2" xfId="695"/>
    <cellStyle name="Normal 4 9" xfId="561"/>
    <cellStyle name="Normal 4 9 2" xfId="703"/>
    <cellStyle name="Normal 4_08" xfId="551"/>
    <cellStyle name="Normal 40" xfId="1696"/>
    <cellStyle name="Normal 40 2" xfId="1725"/>
    <cellStyle name="Normal 41" xfId="497"/>
    <cellStyle name="Normal 41 2" xfId="1009"/>
    <cellStyle name="Normal 41 3" xfId="782"/>
    <cellStyle name="Normal 42" xfId="1698"/>
    <cellStyle name="Normal 42 2" xfId="1727"/>
    <cellStyle name="Normal 43" xfId="498"/>
    <cellStyle name="Normal 43 2" xfId="1010"/>
    <cellStyle name="Normal 43 3" xfId="783"/>
    <cellStyle name="Normal 44" xfId="499"/>
    <cellStyle name="Normal 44 2" xfId="1011"/>
    <cellStyle name="Normal 44 3" xfId="784"/>
    <cellStyle name="Normal 45" xfId="500"/>
    <cellStyle name="Normal 45 2" xfId="1012"/>
    <cellStyle name="Normal 45 3" xfId="785"/>
    <cellStyle name="Normal 46" xfId="501"/>
    <cellStyle name="Normal 46 2" xfId="1013"/>
    <cellStyle name="Normal 46 3" xfId="786"/>
    <cellStyle name="Normal 47" xfId="1728"/>
    <cellStyle name="Normal 48" xfId="502"/>
    <cellStyle name="Normal 48 2" xfId="1014"/>
    <cellStyle name="Normal 48 3" xfId="787"/>
    <cellStyle name="Normal 49" xfId="1729"/>
    <cellStyle name="Normal 5" xfId="43"/>
    <cellStyle name="Normal 5 10" xfId="102"/>
    <cellStyle name="Normal 5 11" xfId="1831"/>
    <cellStyle name="Normal 5 12" xfId="2234"/>
    <cellStyle name="Normal 5 13" xfId="2659"/>
    <cellStyle name="Normal 5 14" xfId="3051"/>
    <cellStyle name="Normal 5 15" xfId="3446"/>
    <cellStyle name="Normal 5 16" xfId="3842"/>
    <cellStyle name="Normal 5 17" xfId="4234"/>
    <cellStyle name="Normal 5 18" xfId="4626"/>
    <cellStyle name="Normal 5 19" xfId="5034"/>
    <cellStyle name="Normal 5 2" xfId="103"/>
    <cellStyle name="Normal 5 2 2" xfId="104"/>
    <cellStyle name="Normal 5 2 2 2" xfId="589"/>
    <cellStyle name="Normal 5 2 2 2 10" xfId="4742"/>
    <cellStyle name="Normal 5 2 2 2 11" xfId="5150"/>
    <cellStyle name="Normal 5 2 2 2 12" xfId="5542"/>
    <cellStyle name="Normal 5 2 2 2 13" xfId="5934"/>
    <cellStyle name="Normal 5 2 2 2 14" xfId="6326"/>
    <cellStyle name="Normal 5 2 2 2 2" xfId="834"/>
    <cellStyle name="Normal 5 2 2 2 2 10" xfId="5207"/>
    <cellStyle name="Normal 5 2 2 2 2 11" xfId="5599"/>
    <cellStyle name="Normal 5 2 2 2 2 12" xfId="5991"/>
    <cellStyle name="Normal 5 2 2 2 2 13" xfId="6383"/>
    <cellStyle name="Normal 5 2 2 2 2 2" xfId="2006"/>
    <cellStyle name="Normal 5 2 2 2 2 3" xfId="2431"/>
    <cellStyle name="Normal 5 2 2 2 2 4" xfId="2832"/>
    <cellStyle name="Normal 5 2 2 2 2 5" xfId="3224"/>
    <cellStyle name="Normal 5 2 2 2 2 6" xfId="3619"/>
    <cellStyle name="Normal 5 2 2 2 2 7" xfId="4015"/>
    <cellStyle name="Normal 5 2 2 2 2 8" xfId="4407"/>
    <cellStyle name="Normal 5 2 2 2 2 9" xfId="4799"/>
    <cellStyle name="Normal 5 2 2 2 3" xfId="1948"/>
    <cellStyle name="Normal 5 2 2 2 4" xfId="2368"/>
    <cellStyle name="Normal 5 2 2 2 5" xfId="2775"/>
    <cellStyle name="Normal 5 2 2 2 6" xfId="3167"/>
    <cellStyle name="Normal 5 2 2 2 7" xfId="3562"/>
    <cellStyle name="Normal 5 2 2 2 8" xfId="3958"/>
    <cellStyle name="Normal 5 2 2 2 9" xfId="4350"/>
    <cellStyle name="Normal 5 2 2 3" xfId="611"/>
    <cellStyle name="Normal 5 2 2 3 2" xfId="826"/>
    <cellStyle name="Normal 5 2 2 4" xfId="635"/>
    <cellStyle name="Normal 5 2 2 5" xfId="813"/>
    <cellStyle name="Normal 5 2 2 5 10" xfId="5193"/>
    <cellStyle name="Normal 5 2 2 5 11" xfId="5585"/>
    <cellStyle name="Normal 5 2 2 5 12" xfId="5977"/>
    <cellStyle name="Normal 5 2 2 5 13" xfId="6369"/>
    <cellStyle name="Normal 5 2 2 5 2" xfId="1992"/>
    <cellStyle name="Normal 5 2 2 5 3" xfId="2416"/>
    <cellStyle name="Normal 5 2 2 5 4" xfId="2818"/>
    <cellStyle name="Normal 5 2 2 5 5" xfId="3210"/>
    <cellStyle name="Normal 5 2 2 5 6" xfId="3605"/>
    <cellStyle name="Normal 5 2 2 5 7" xfId="4001"/>
    <cellStyle name="Normal 5 2 2 5 8" xfId="4393"/>
    <cellStyle name="Normal 5 2 2 5 9" xfId="4785"/>
    <cellStyle name="Normal 5 2 2 6" xfId="548"/>
    <cellStyle name="Normal 5 2 3" xfId="601"/>
    <cellStyle name="Normal 5 2 3 10" xfId="4753"/>
    <cellStyle name="Normal 5 2 3 11" xfId="5161"/>
    <cellStyle name="Normal 5 2 3 12" xfId="5553"/>
    <cellStyle name="Normal 5 2 3 13" xfId="5945"/>
    <cellStyle name="Normal 5 2 3 14" xfId="6337"/>
    <cellStyle name="Normal 5 2 3 2" xfId="820"/>
    <cellStyle name="Normal 5 2 3 2 10" xfId="5200"/>
    <cellStyle name="Normal 5 2 3 2 11" xfId="5592"/>
    <cellStyle name="Normal 5 2 3 2 12" xfId="5984"/>
    <cellStyle name="Normal 5 2 3 2 13" xfId="6376"/>
    <cellStyle name="Normal 5 2 3 2 2" xfId="1999"/>
    <cellStyle name="Normal 5 2 3 2 3" xfId="2423"/>
    <cellStyle name="Normal 5 2 3 2 4" xfId="2825"/>
    <cellStyle name="Normal 5 2 3 2 5" xfId="3217"/>
    <cellStyle name="Normal 5 2 3 2 6" xfId="3612"/>
    <cellStyle name="Normal 5 2 3 2 7" xfId="4008"/>
    <cellStyle name="Normal 5 2 3 2 8" xfId="4400"/>
    <cellStyle name="Normal 5 2 3 2 9" xfId="4792"/>
    <cellStyle name="Normal 5 2 3 3" xfId="1959"/>
    <cellStyle name="Normal 5 2 3 4" xfId="2380"/>
    <cellStyle name="Normal 5 2 3 5" xfId="2786"/>
    <cellStyle name="Normal 5 2 3 6" xfId="3178"/>
    <cellStyle name="Normal 5 2 3 7" xfId="3573"/>
    <cellStyle name="Normal 5 2 3 8" xfId="3969"/>
    <cellStyle name="Normal 5 2 3 9" xfId="4361"/>
    <cellStyle name="Normal 5 2 4" xfId="634"/>
    <cellStyle name="Normal 5 2 4 2" xfId="855"/>
    <cellStyle name="Normal 5 2 4 2 10" xfId="5228"/>
    <cellStyle name="Normal 5 2 4 2 11" xfId="5620"/>
    <cellStyle name="Normal 5 2 4 2 12" xfId="6012"/>
    <cellStyle name="Normal 5 2 4 2 13" xfId="6404"/>
    <cellStyle name="Normal 5 2 4 2 2" xfId="2027"/>
    <cellStyle name="Normal 5 2 4 2 3" xfId="2452"/>
    <cellStyle name="Normal 5 2 4 2 4" xfId="2853"/>
    <cellStyle name="Normal 5 2 4 2 5" xfId="3245"/>
    <cellStyle name="Normal 5 2 4 2 6" xfId="3640"/>
    <cellStyle name="Normal 5 2 4 2 7" xfId="4036"/>
    <cellStyle name="Normal 5 2 4 2 8" xfId="4428"/>
    <cellStyle name="Normal 5 2 4 2 9" xfId="4820"/>
    <cellStyle name="Normal 5 2 5" xfId="1016"/>
    <cellStyle name="Normal 5 2 6" xfId="702"/>
    <cellStyle name="Normal 5 2 6 10" xfId="5186"/>
    <cellStyle name="Normal 5 2 6 11" xfId="5578"/>
    <cellStyle name="Normal 5 2 6 12" xfId="5970"/>
    <cellStyle name="Normal 5 2 6 13" xfId="6362"/>
    <cellStyle name="Normal 5 2 6 2" xfId="1985"/>
    <cellStyle name="Normal 5 2 6 3" xfId="2409"/>
    <cellStyle name="Normal 5 2 6 4" xfId="2811"/>
    <cellStyle name="Normal 5 2 6 5" xfId="3203"/>
    <cellStyle name="Normal 5 2 6 6" xfId="3598"/>
    <cellStyle name="Normal 5 2 6 7" xfId="3994"/>
    <cellStyle name="Normal 5 2 6 8" xfId="4386"/>
    <cellStyle name="Normal 5 2 6 9" xfId="4778"/>
    <cellStyle name="Normal 5 2 7" xfId="533"/>
    <cellStyle name="Normal 5 2 7 10" xfId="5139"/>
    <cellStyle name="Normal 5 2 7 11" xfId="5531"/>
    <cellStyle name="Normal 5 2 7 12" xfId="5923"/>
    <cellStyle name="Normal 5 2 7 13" xfId="6315"/>
    <cellStyle name="Normal 5 2 7 2" xfId="1937"/>
    <cellStyle name="Normal 5 2 7 3" xfId="2344"/>
    <cellStyle name="Normal 5 2 7 4" xfId="2764"/>
    <cellStyle name="Normal 5 2 7 5" xfId="3156"/>
    <cellStyle name="Normal 5 2 7 6" xfId="3551"/>
    <cellStyle name="Normal 5 2 7 7" xfId="3947"/>
    <cellStyle name="Normal 5 2 7 8" xfId="4339"/>
    <cellStyle name="Normal 5 2 7 9" xfId="4731"/>
    <cellStyle name="Normal 5 2_CAM 04xuni" xfId="619"/>
    <cellStyle name="Normal 5 20" xfId="5426"/>
    <cellStyle name="Normal 5 21" xfId="5818"/>
    <cellStyle name="Normal 5 22" xfId="6210"/>
    <cellStyle name="Normal 5 3" xfId="105"/>
    <cellStyle name="Normal 5 3 2" xfId="636"/>
    <cellStyle name="Normal 5 3 2 2" xfId="848"/>
    <cellStyle name="Normal 5 3 2 2 10" xfId="5221"/>
    <cellStyle name="Normal 5 3 2 2 11" xfId="5613"/>
    <cellStyle name="Normal 5 3 2 2 12" xfId="6005"/>
    <cellStyle name="Normal 5 3 2 2 13" xfId="6397"/>
    <cellStyle name="Normal 5 3 2 2 2" xfId="2020"/>
    <cellStyle name="Normal 5 3 2 2 3" xfId="2445"/>
    <cellStyle name="Normal 5 3 2 2 4" xfId="2846"/>
    <cellStyle name="Normal 5 3 2 2 5" xfId="3238"/>
    <cellStyle name="Normal 5 3 2 2 6" xfId="3633"/>
    <cellStyle name="Normal 5 3 2 2 7" xfId="4029"/>
    <cellStyle name="Normal 5 3 2 2 8" xfId="4421"/>
    <cellStyle name="Normal 5 3 2 2 9" xfId="4813"/>
    <cellStyle name="Normal 5 3 3" xfId="805"/>
    <cellStyle name="Normal 5 3 4" xfId="575"/>
    <cellStyle name="Normal 5 4" xfId="157"/>
    <cellStyle name="Normal 5 4 10" xfId="3493"/>
    <cellStyle name="Normal 5 4 11" xfId="3889"/>
    <cellStyle name="Normal 5 4 12" xfId="4281"/>
    <cellStyle name="Normal 5 4 13" xfId="4673"/>
    <cellStyle name="Normal 5 4 14" xfId="5081"/>
    <cellStyle name="Normal 5 4 15" xfId="5473"/>
    <cellStyle name="Normal 5 4 16" xfId="5865"/>
    <cellStyle name="Normal 5 4 17" xfId="6257"/>
    <cellStyle name="Normal 5 4 2" xfId="1122"/>
    <cellStyle name="Normal 5 4 2 10" xfId="4433"/>
    <cellStyle name="Normal 5 4 2 11" xfId="4825"/>
    <cellStyle name="Normal 5 4 2 12" xfId="5233"/>
    <cellStyle name="Normal 5 4 2 13" xfId="5625"/>
    <cellStyle name="Normal 5 4 2 14" xfId="6017"/>
    <cellStyle name="Normal 5 4 2 15" xfId="6409"/>
    <cellStyle name="Normal 5 4 2 2" xfId="1633"/>
    <cellStyle name="Normal 5 4 2 2 10" xfId="5362"/>
    <cellStyle name="Normal 5 4 2 2 11" xfId="5754"/>
    <cellStyle name="Normal 5 4 2 2 12" xfId="6146"/>
    <cellStyle name="Normal 5 4 2 2 13" xfId="6538"/>
    <cellStyle name="Normal 5 4 2 2 2" xfId="2165"/>
    <cellStyle name="Normal 5 4 2 2 3" xfId="2593"/>
    <cellStyle name="Normal 5 4 2 2 4" xfId="2987"/>
    <cellStyle name="Normal 5 4 2 2 5" xfId="3379"/>
    <cellStyle name="Normal 5 4 2 2 6" xfId="3774"/>
    <cellStyle name="Normal 5 4 2 2 7" xfId="4170"/>
    <cellStyle name="Normal 5 4 2 2 8" xfId="4562"/>
    <cellStyle name="Normal 5 4 2 2 9" xfId="4954"/>
    <cellStyle name="Normal 5 4 2 3" xfId="1619"/>
    <cellStyle name="Normal 5 4 2 3 10" xfId="5350"/>
    <cellStyle name="Normal 5 4 2 3 11" xfId="5742"/>
    <cellStyle name="Normal 5 4 2 3 12" xfId="6134"/>
    <cellStyle name="Normal 5 4 2 3 13" xfId="6526"/>
    <cellStyle name="Normal 5 4 2 3 2" xfId="2153"/>
    <cellStyle name="Normal 5 4 2 3 3" xfId="2581"/>
    <cellStyle name="Normal 5 4 2 3 4" xfId="2975"/>
    <cellStyle name="Normal 5 4 2 3 5" xfId="3367"/>
    <cellStyle name="Normal 5 4 2 3 6" xfId="3762"/>
    <cellStyle name="Normal 5 4 2 3 7" xfId="4158"/>
    <cellStyle name="Normal 5 4 2 3 8" xfId="4550"/>
    <cellStyle name="Normal 5 4 2 3 9" xfId="4942"/>
    <cellStyle name="Normal 5 4 2 4" xfId="2034"/>
    <cellStyle name="Normal 5 4 2 5" xfId="2464"/>
    <cellStyle name="Normal 5 4 2 6" xfId="2858"/>
    <cellStyle name="Normal 5 4 2 7" xfId="3250"/>
    <cellStyle name="Normal 5 4 2 8" xfId="3645"/>
    <cellStyle name="Normal 5 4 2 9" xfId="4041"/>
    <cellStyle name="Normal 5 4 3" xfId="1259"/>
    <cellStyle name="Normal 5 4 3 2" xfId="1627"/>
    <cellStyle name="Normal 5 4 3 2 10" xfId="5357"/>
    <cellStyle name="Normal 5 4 3 2 11" xfId="5749"/>
    <cellStyle name="Normal 5 4 3 2 12" xfId="6141"/>
    <cellStyle name="Normal 5 4 3 2 13" xfId="6533"/>
    <cellStyle name="Normal 5 4 3 2 2" xfId="2160"/>
    <cellStyle name="Normal 5 4 3 2 3" xfId="2588"/>
    <cellStyle name="Normal 5 4 3 2 4" xfId="2982"/>
    <cellStyle name="Normal 5 4 3 2 5" xfId="3374"/>
    <cellStyle name="Normal 5 4 3 2 6" xfId="3769"/>
    <cellStyle name="Normal 5 4 3 2 7" xfId="4165"/>
    <cellStyle name="Normal 5 4 3 2 8" xfId="4557"/>
    <cellStyle name="Normal 5 4 3 2 9" xfId="4949"/>
    <cellStyle name="Normal 5 4 4" xfId="864"/>
    <cellStyle name="Normal 5 4 4 2" xfId="1662"/>
    <cellStyle name="Normal 5 4 4 2 10" xfId="5382"/>
    <cellStyle name="Normal 5 4 4 2 11" xfId="5774"/>
    <cellStyle name="Normal 5 4 4 2 12" xfId="6166"/>
    <cellStyle name="Normal 5 4 4 2 13" xfId="6558"/>
    <cellStyle name="Normal 5 4 4 2 2" xfId="2185"/>
    <cellStyle name="Normal 5 4 4 2 3" xfId="2614"/>
    <cellStyle name="Normal 5 4 4 2 4" xfId="3007"/>
    <cellStyle name="Normal 5 4 4 2 5" xfId="3399"/>
    <cellStyle name="Normal 5 4 4 2 6" xfId="3794"/>
    <cellStyle name="Normal 5 4 4 2 7" xfId="4190"/>
    <cellStyle name="Normal 5 4 4 2 8" xfId="4582"/>
    <cellStyle name="Normal 5 4 4 2 9" xfId="4974"/>
    <cellStyle name="Normal 5 4 5" xfId="363"/>
    <cellStyle name="Normal 5 4 5 10" xfId="5102"/>
    <cellStyle name="Normal 5 4 5 11" xfId="5494"/>
    <cellStyle name="Normal 5 4 5 12" xfId="5886"/>
    <cellStyle name="Normal 5 4 5 13" xfId="6278"/>
    <cellStyle name="Normal 5 4 5 2" xfId="1900"/>
    <cellStyle name="Normal 5 4 5 3" xfId="2302"/>
    <cellStyle name="Normal 5 4 5 4" xfId="2727"/>
    <cellStyle name="Normal 5 4 5 5" xfId="3119"/>
    <cellStyle name="Normal 5 4 5 6" xfId="3514"/>
    <cellStyle name="Normal 5 4 5 7" xfId="3910"/>
    <cellStyle name="Normal 5 4 5 8" xfId="4302"/>
    <cellStyle name="Normal 5 4 5 9" xfId="4694"/>
    <cellStyle name="Normal 5 4 6" xfId="1878"/>
    <cellStyle name="Normal 5 4 7" xfId="2281"/>
    <cellStyle name="Normal 5 4 8" xfId="2706"/>
    <cellStyle name="Normal 5 4 9" xfId="3098"/>
    <cellStyle name="Normal 5 5" xfId="173"/>
    <cellStyle name="Normal 5 5 10" xfId="3508"/>
    <cellStyle name="Normal 5 5 11" xfId="3904"/>
    <cellStyle name="Normal 5 5 12" xfId="4296"/>
    <cellStyle name="Normal 5 5 13" xfId="4688"/>
    <cellStyle name="Normal 5 5 14" xfId="5096"/>
    <cellStyle name="Normal 5 5 15" xfId="5488"/>
    <cellStyle name="Normal 5 5 16" xfId="5880"/>
    <cellStyle name="Normal 5 5 17" xfId="6272"/>
    <cellStyle name="Normal 5 5 2" xfId="1521"/>
    <cellStyle name="Normal 5 5 2 10" xfId="5330"/>
    <cellStyle name="Normal 5 5 2 11" xfId="5722"/>
    <cellStyle name="Normal 5 5 2 12" xfId="6114"/>
    <cellStyle name="Normal 5 5 2 13" xfId="6506"/>
    <cellStyle name="Normal 5 5 2 2" xfId="2133"/>
    <cellStyle name="Normal 5 5 2 3" xfId="2561"/>
    <cellStyle name="Normal 5 5 2 4" xfId="2955"/>
    <cellStyle name="Normal 5 5 2 5" xfId="3347"/>
    <cellStyle name="Normal 5 5 2 6" xfId="3742"/>
    <cellStyle name="Normal 5 5 2 7" xfId="4138"/>
    <cellStyle name="Normal 5 5 2 8" xfId="4530"/>
    <cellStyle name="Normal 5 5 2 9" xfId="4922"/>
    <cellStyle name="Normal 5 5 3" xfId="1568"/>
    <cellStyle name="Normal 5 5 3 10" xfId="4927"/>
    <cellStyle name="Normal 5 5 3 11" xfId="5335"/>
    <cellStyle name="Normal 5 5 3 12" xfId="5727"/>
    <cellStyle name="Normal 5 5 3 13" xfId="6119"/>
    <cellStyle name="Normal 5 5 3 14" xfId="6511"/>
    <cellStyle name="Normal 5 5 3 2" xfId="1636"/>
    <cellStyle name="Normal 5 5 3 2 10" xfId="5365"/>
    <cellStyle name="Normal 5 5 3 2 11" xfId="5757"/>
    <cellStyle name="Normal 5 5 3 2 12" xfId="6149"/>
    <cellStyle name="Normal 5 5 3 2 13" xfId="6541"/>
    <cellStyle name="Normal 5 5 3 2 2" xfId="2168"/>
    <cellStyle name="Normal 5 5 3 2 3" xfId="2596"/>
    <cellStyle name="Normal 5 5 3 2 4" xfId="2990"/>
    <cellStyle name="Normal 5 5 3 2 5" xfId="3382"/>
    <cellStyle name="Normal 5 5 3 2 6" xfId="3777"/>
    <cellStyle name="Normal 5 5 3 2 7" xfId="4173"/>
    <cellStyle name="Normal 5 5 3 2 8" xfId="4565"/>
    <cellStyle name="Normal 5 5 3 2 9" xfId="4957"/>
    <cellStyle name="Normal 5 5 3 3" xfId="2138"/>
    <cellStyle name="Normal 5 5 3 4" xfId="2566"/>
    <cellStyle name="Normal 5 5 3 5" xfId="2960"/>
    <cellStyle name="Normal 5 5 3 6" xfId="3352"/>
    <cellStyle name="Normal 5 5 3 7" xfId="3747"/>
    <cellStyle name="Normal 5 5 3 8" xfId="4143"/>
    <cellStyle name="Normal 5 5 3 9" xfId="4535"/>
    <cellStyle name="Normal 5 5 4" xfId="1442"/>
    <cellStyle name="Normal 5 5 4 10" xfId="5272"/>
    <cellStyle name="Normal 5 5 4 11" xfId="5664"/>
    <cellStyle name="Normal 5 5 4 12" xfId="6056"/>
    <cellStyle name="Normal 5 5 4 13" xfId="6448"/>
    <cellStyle name="Normal 5 5 4 2" xfId="2075"/>
    <cellStyle name="Normal 5 5 4 3" xfId="2503"/>
    <cellStyle name="Normal 5 5 4 4" xfId="2897"/>
    <cellStyle name="Normal 5 5 4 5" xfId="3289"/>
    <cellStyle name="Normal 5 5 4 6" xfId="3684"/>
    <cellStyle name="Normal 5 5 4 7" xfId="4080"/>
    <cellStyle name="Normal 5 5 4 8" xfId="4472"/>
    <cellStyle name="Normal 5 5 4 9" xfId="4864"/>
    <cellStyle name="Normal 5 5 5" xfId="841"/>
    <cellStyle name="Normal 5 5 5 10" xfId="5214"/>
    <cellStyle name="Normal 5 5 5 11" xfId="5606"/>
    <cellStyle name="Normal 5 5 5 12" xfId="5998"/>
    <cellStyle name="Normal 5 5 5 13" xfId="6390"/>
    <cellStyle name="Normal 5 5 5 2" xfId="2013"/>
    <cellStyle name="Normal 5 5 5 3" xfId="2438"/>
    <cellStyle name="Normal 5 5 5 4" xfId="2839"/>
    <cellStyle name="Normal 5 5 5 5" xfId="3231"/>
    <cellStyle name="Normal 5 5 5 6" xfId="3626"/>
    <cellStyle name="Normal 5 5 5 7" xfId="4022"/>
    <cellStyle name="Normal 5 5 5 8" xfId="4414"/>
    <cellStyle name="Normal 5 5 5 9" xfId="4806"/>
    <cellStyle name="Normal 5 5 6" xfId="1893"/>
    <cellStyle name="Normal 5 5 7" xfId="2296"/>
    <cellStyle name="Normal 5 5 8" xfId="2721"/>
    <cellStyle name="Normal 5 5 9" xfId="3113"/>
    <cellStyle name="Normal 5 6" xfId="142"/>
    <cellStyle name="Normal 5 6 10" xfId="3478"/>
    <cellStyle name="Normal 5 6 11" xfId="3874"/>
    <cellStyle name="Normal 5 6 12" xfId="4266"/>
    <cellStyle name="Normal 5 6 13" xfId="4658"/>
    <cellStyle name="Normal 5 6 14" xfId="5066"/>
    <cellStyle name="Normal 5 6 15" xfId="5458"/>
    <cellStyle name="Normal 5 6 16" xfId="5850"/>
    <cellStyle name="Normal 5 6 17" xfId="6242"/>
    <cellStyle name="Normal 5 6 2" xfId="1493"/>
    <cellStyle name="Normal 5 6 2 10" xfId="5303"/>
    <cellStyle name="Normal 5 6 2 11" xfId="5695"/>
    <cellStyle name="Normal 5 6 2 12" xfId="6087"/>
    <cellStyle name="Normal 5 6 2 13" xfId="6479"/>
    <cellStyle name="Normal 5 6 2 2" xfId="2106"/>
    <cellStyle name="Normal 5 6 2 3" xfId="2534"/>
    <cellStyle name="Normal 5 6 2 4" xfId="2928"/>
    <cellStyle name="Normal 5 6 2 5" xfId="3320"/>
    <cellStyle name="Normal 5 6 2 6" xfId="3715"/>
    <cellStyle name="Normal 5 6 2 7" xfId="4111"/>
    <cellStyle name="Normal 5 6 2 8" xfId="4503"/>
    <cellStyle name="Normal 5 6 2 9" xfId="4895"/>
    <cellStyle name="Normal 5 6 3" xfId="1591"/>
    <cellStyle name="Normal 5 6 4" xfId="1429"/>
    <cellStyle name="Normal 5 6 4 10" xfId="5259"/>
    <cellStyle name="Normal 5 6 4 11" xfId="5651"/>
    <cellStyle name="Normal 5 6 4 12" xfId="6043"/>
    <cellStyle name="Normal 5 6 4 13" xfId="6435"/>
    <cellStyle name="Normal 5 6 4 2" xfId="2062"/>
    <cellStyle name="Normal 5 6 4 3" xfId="2490"/>
    <cellStyle name="Normal 5 6 4 4" xfId="2884"/>
    <cellStyle name="Normal 5 6 4 5" xfId="3276"/>
    <cellStyle name="Normal 5 6 4 6" xfId="3671"/>
    <cellStyle name="Normal 5 6 4 7" xfId="4067"/>
    <cellStyle name="Normal 5 6 4 8" xfId="4459"/>
    <cellStyle name="Normal 5 6 4 9" xfId="4851"/>
    <cellStyle name="Normal 5 6 5" xfId="1015"/>
    <cellStyle name="Normal 5 6 6" xfId="1863"/>
    <cellStyle name="Normal 5 6 7" xfId="2266"/>
    <cellStyle name="Normal 5 6 8" xfId="2691"/>
    <cellStyle name="Normal 5 6 9" xfId="3083"/>
    <cellStyle name="Normal 5 7" xfId="124"/>
    <cellStyle name="Normal 5 7 10" xfId="3857"/>
    <cellStyle name="Normal 5 7 11" xfId="4249"/>
    <cellStyle name="Normal 5 7 12" xfId="4641"/>
    <cellStyle name="Normal 5 7 13" xfId="5049"/>
    <cellStyle name="Normal 5 7 14" xfId="5441"/>
    <cellStyle name="Normal 5 7 15" xfId="5833"/>
    <cellStyle name="Normal 5 7 16" xfId="6225"/>
    <cellStyle name="Normal 5 7 2" xfId="1564"/>
    <cellStyle name="Normal 5 7 2 10" xfId="5333"/>
    <cellStyle name="Normal 5 7 2 11" xfId="5725"/>
    <cellStyle name="Normal 5 7 2 12" xfId="6117"/>
    <cellStyle name="Normal 5 7 2 13" xfId="6509"/>
    <cellStyle name="Normal 5 7 2 2" xfId="2136"/>
    <cellStyle name="Normal 5 7 2 3" xfId="2564"/>
    <cellStyle name="Normal 5 7 2 4" xfId="2958"/>
    <cellStyle name="Normal 5 7 2 5" xfId="3350"/>
    <cellStyle name="Normal 5 7 2 6" xfId="3745"/>
    <cellStyle name="Normal 5 7 2 7" xfId="4141"/>
    <cellStyle name="Normal 5 7 2 8" xfId="4533"/>
    <cellStyle name="Normal 5 7 2 9" xfId="4925"/>
    <cellStyle name="Normal 5 7 3" xfId="1470"/>
    <cellStyle name="Normal 5 7 3 10" xfId="5286"/>
    <cellStyle name="Normal 5 7 3 11" xfId="5678"/>
    <cellStyle name="Normal 5 7 3 12" xfId="6070"/>
    <cellStyle name="Normal 5 7 3 13" xfId="6462"/>
    <cellStyle name="Normal 5 7 3 2" xfId="2089"/>
    <cellStyle name="Normal 5 7 3 3" xfId="2517"/>
    <cellStyle name="Normal 5 7 3 4" xfId="2911"/>
    <cellStyle name="Normal 5 7 3 5" xfId="3303"/>
    <cellStyle name="Normal 5 7 3 6" xfId="3698"/>
    <cellStyle name="Normal 5 7 3 7" xfId="4094"/>
    <cellStyle name="Normal 5 7 3 8" xfId="4486"/>
    <cellStyle name="Normal 5 7 3 9" xfId="4878"/>
    <cellStyle name="Normal 5 7 4" xfId="692"/>
    <cellStyle name="Normal 5 7 4 10" xfId="5182"/>
    <cellStyle name="Normal 5 7 4 11" xfId="5574"/>
    <cellStyle name="Normal 5 7 4 12" xfId="5966"/>
    <cellStyle name="Normal 5 7 4 13" xfId="6358"/>
    <cellStyle name="Normal 5 7 4 2" xfId="1981"/>
    <cellStyle name="Normal 5 7 4 3" xfId="2405"/>
    <cellStyle name="Normal 5 7 4 4" xfId="2807"/>
    <cellStyle name="Normal 5 7 4 5" xfId="3199"/>
    <cellStyle name="Normal 5 7 4 6" xfId="3594"/>
    <cellStyle name="Normal 5 7 4 7" xfId="3990"/>
    <cellStyle name="Normal 5 7 4 8" xfId="4382"/>
    <cellStyle name="Normal 5 7 4 9" xfId="4774"/>
    <cellStyle name="Normal 5 7 5" xfId="1846"/>
    <cellStyle name="Normal 5 7 6" xfId="2249"/>
    <cellStyle name="Normal 5 7 7" xfId="2674"/>
    <cellStyle name="Normal 5 7 8" xfId="3066"/>
    <cellStyle name="Normal 5 7 9" xfId="3461"/>
    <cellStyle name="Normal 5 8" xfId="503"/>
    <cellStyle name="Normal 5 9" xfId="1705"/>
    <cellStyle name="Normal 5 9 10" xfId="5410"/>
    <cellStyle name="Normal 5 9 11" xfId="5802"/>
    <cellStyle name="Normal 5 9 12" xfId="6194"/>
    <cellStyle name="Normal 5 9 13" xfId="6586"/>
    <cellStyle name="Normal 5 9 2" xfId="2213"/>
    <cellStyle name="Normal 5 9 3" xfId="2643"/>
    <cellStyle name="Normal 5 9 4" xfId="3035"/>
    <cellStyle name="Normal 5 9 5" xfId="3427"/>
    <cellStyle name="Normal 5 9 6" xfId="3822"/>
    <cellStyle name="Normal 5 9 7" xfId="4218"/>
    <cellStyle name="Normal 5 9 8" xfId="4610"/>
    <cellStyle name="Normal 5 9 9" xfId="5002"/>
    <cellStyle name="Normal 5_CAM01" xfId="568"/>
    <cellStyle name="Normal 50" xfId="1730"/>
    <cellStyle name="Normal 51" xfId="1731"/>
    <cellStyle name="Normal 52" xfId="504"/>
    <cellStyle name="Normal 52 2" xfId="1017"/>
    <cellStyle name="Normal 52 3" xfId="788"/>
    <cellStyle name="Normal 53" xfId="1732"/>
    <cellStyle name="Normal 54" xfId="1733"/>
    <cellStyle name="Normal 55" xfId="1734"/>
    <cellStyle name="Normal 56" xfId="1735"/>
    <cellStyle name="Normal 57" xfId="1736"/>
    <cellStyle name="Normal 58" xfId="1737"/>
    <cellStyle name="Normal 59" xfId="1738"/>
    <cellStyle name="Normal 6" xfId="44"/>
    <cellStyle name="Normal 6 2" xfId="166"/>
    <cellStyle name="Normal 6 2 10" xfId="3106"/>
    <cellStyle name="Normal 6 2 11" xfId="3501"/>
    <cellStyle name="Normal 6 2 12" xfId="3897"/>
    <cellStyle name="Normal 6 2 13" xfId="4289"/>
    <cellStyle name="Normal 6 2 14" xfId="4681"/>
    <cellStyle name="Normal 6 2 15" xfId="5089"/>
    <cellStyle name="Normal 6 2 16" xfId="5481"/>
    <cellStyle name="Normal 6 2 17" xfId="5873"/>
    <cellStyle name="Normal 6 2 18" xfId="6265"/>
    <cellStyle name="Normal 6 2 2" xfId="1396"/>
    <cellStyle name="Normal 6 2 2 10" xfId="5243"/>
    <cellStyle name="Normal 6 2 2 11" xfId="5635"/>
    <cellStyle name="Normal 6 2 2 12" xfId="6027"/>
    <cellStyle name="Normal 6 2 2 13" xfId="6419"/>
    <cellStyle name="Normal 6 2 2 2" xfId="2046"/>
    <cellStyle name="Normal 6 2 2 3" xfId="2474"/>
    <cellStyle name="Normal 6 2 2 4" xfId="2868"/>
    <cellStyle name="Normal 6 2 2 5" xfId="3260"/>
    <cellStyle name="Normal 6 2 2 6" xfId="3655"/>
    <cellStyle name="Normal 6 2 2 7" xfId="4051"/>
    <cellStyle name="Normal 6 2 2 8" xfId="4443"/>
    <cellStyle name="Normal 6 2 2 9" xfId="4835"/>
    <cellStyle name="Normal 6 2 3" xfId="1327"/>
    <cellStyle name="Normal 6 2 4" xfId="1228"/>
    <cellStyle name="Normal 6 2 4 10" xfId="5237"/>
    <cellStyle name="Normal 6 2 4 11" xfId="5629"/>
    <cellStyle name="Normal 6 2 4 12" xfId="6021"/>
    <cellStyle name="Normal 6 2 4 13" xfId="6413"/>
    <cellStyle name="Normal 6 2 4 2" xfId="2038"/>
    <cellStyle name="Normal 6 2 4 3" xfId="2468"/>
    <cellStyle name="Normal 6 2 4 4" xfId="2862"/>
    <cellStyle name="Normal 6 2 4 5" xfId="3254"/>
    <cellStyle name="Normal 6 2 4 6" xfId="3649"/>
    <cellStyle name="Normal 6 2 4 7" xfId="4045"/>
    <cellStyle name="Normal 6 2 4 8" xfId="4437"/>
    <cellStyle name="Normal 6 2 4 9" xfId="4829"/>
    <cellStyle name="Normal 6 2 5" xfId="1592"/>
    <cellStyle name="Normal 6 2 6" xfId="1018"/>
    <cellStyle name="Normal 6 2 7" xfId="1886"/>
    <cellStyle name="Normal 6 2 8" xfId="2289"/>
    <cellStyle name="Normal 6 2 9" xfId="2714"/>
    <cellStyle name="Normal 6 3" xfId="789"/>
    <cellStyle name="Normal 6 4" xfId="1123"/>
    <cellStyle name="Normal 6 4 10" xfId="5234"/>
    <cellStyle name="Normal 6 4 11" xfId="5626"/>
    <cellStyle name="Normal 6 4 12" xfId="6018"/>
    <cellStyle name="Normal 6 4 13" xfId="6410"/>
    <cellStyle name="Normal 6 4 2" xfId="2035"/>
    <cellStyle name="Normal 6 4 3" xfId="2465"/>
    <cellStyle name="Normal 6 4 4" xfId="2859"/>
    <cellStyle name="Normal 6 4 5" xfId="3251"/>
    <cellStyle name="Normal 6 4 6" xfId="3646"/>
    <cellStyle name="Normal 6 4 7" xfId="4042"/>
    <cellStyle name="Normal 6 4 8" xfId="4434"/>
    <cellStyle name="Normal 6 4 9" xfId="4826"/>
    <cellStyle name="Normal 6 5" xfId="534"/>
    <cellStyle name="Normal 6 6" xfId="324"/>
    <cellStyle name="Normal 6 6 10" xfId="5101"/>
    <cellStyle name="Normal 6 6 11" xfId="5493"/>
    <cellStyle name="Normal 6 6 12" xfId="5885"/>
    <cellStyle name="Normal 6 6 13" xfId="6277"/>
    <cellStyle name="Normal 6 6 2" xfId="1899"/>
    <cellStyle name="Normal 6 6 3" xfId="2301"/>
    <cellStyle name="Normal 6 6 4" xfId="2726"/>
    <cellStyle name="Normal 6 6 5" xfId="3118"/>
    <cellStyle name="Normal 6 6 6" xfId="3513"/>
    <cellStyle name="Normal 6 6 7" xfId="3909"/>
    <cellStyle name="Normal 6 6 8" xfId="4301"/>
    <cellStyle name="Normal 6 6 9" xfId="4693"/>
    <cellStyle name="Normal 6 7" xfId="139"/>
    <cellStyle name="Normal 60" xfId="1739"/>
    <cellStyle name="Normal 61" xfId="1740"/>
    <cellStyle name="Normal 62" xfId="1741"/>
    <cellStyle name="Normal 63" xfId="1742"/>
    <cellStyle name="Normal 64" xfId="1743"/>
    <cellStyle name="Normal 65" xfId="1744"/>
    <cellStyle name="Normal 66" xfId="1745"/>
    <cellStyle name="Normal 67" xfId="1746"/>
    <cellStyle name="Normal 68" xfId="1747"/>
    <cellStyle name="Normal 69" xfId="1748"/>
    <cellStyle name="Normal 7" xfId="108"/>
    <cellStyle name="Normal 7 2" xfId="175"/>
    <cellStyle name="Normal 7 3" xfId="790"/>
    <cellStyle name="Normal 7 3 2" xfId="1397"/>
    <cellStyle name="Normal 7 3 3" xfId="1254"/>
    <cellStyle name="Normal 7 3 4" xfId="1229"/>
    <cellStyle name="Normal 7 4" xfId="1124"/>
    <cellStyle name="Normal 7 5" xfId="1557"/>
    <cellStyle name="Normal 7 6" xfId="325"/>
    <cellStyle name="Normal 7 7" xfId="161"/>
    <cellStyle name="Normal 70" xfId="1749"/>
    <cellStyle name="Normal 71" xfId="1750"/>
    <cellStyle name="Normal 72" xfId="1757"/>
    <cellStyle name="Normal 73" xfId="1759"/>
    <cellStyle name="Normal 74" xfId="45"/>
    <cellStyle name="Normal 75" xfId="1760"/>
    <cellStyle name="Normal 76" xfId="1802"/>
    <cellStyle name="Normal 77" xfId="1803"/>
    <cellStyle name="Normal 78" xfId="1805"/>
    <cellStyle name="Normal 78 2" xfId="2214"/>
    <cellStyle name="Normal 78 3" xfId="3428"/>
    <cellStyle name="Normal 78 4" xfId="3823"/>
    <cellStyle name="Normal 78 5" xfId="5003"/>
    <cellStyle name="Normal 79" xfId="1807"/>
    <cellStyle name="Normal 79 2" xfId="2218"/>
    <cellStyle name="Normal 79 3" xfId="3430"/>
    <cellStyle name="Normal 79 4" xfId="3825"/>
    <cellStyle name="Normal 79 5" xfId="5005"/>
    <cellStyle name="Normal 8" xfId="165"/>
    <cellStyle name="Normal 8 10" xfId="2288"/>
    <cellStyle name="Normal 8 11" xfId="2713"/>
    <cellStyle name="Normal 8 12" xfId="3105"/>
    <cellStyle name="Normal 8 13" xfId="3500"/>
    <cellStyle name="Normal 8 14" xfId="3896"/>
    <cellStyle name="Normal 8 15" xfId="4288"/>
    <cellStyle name="Normal 8 16" xfId="4680"/>
    <cellStyle name="Normal 8 17" xfId="5088"/>
    <cellStyle name="Normal 8 18" xfId="5480"/>
    <cellStyle name="Normal 8 19" xfId="5872"/>
    <cellStyle name="Normal 8 2" xfId="612"/>
    <cellStyle name="Normal 8 2 10" xfId="4755"/>
    <cellStyle name="Normal 8 2 11" xfId="5163"/>
    <cellStyle name="Normal 8 2 12" xfId="5555"/>
    <cellStyle name="Normal 8 2 13" xfId="5947"/>
    <cellStyle name="Normal 8 2 14" xfId="6339"/>
    <cellStyle name="Normal 8 2 2" xfId="828"/>
    <cellStyle name="Normal 8 2 2 10" xfId="5201"/>
    <cellStyle name="Normal 8 2 2 11" xfId="5593"/>
    <cellStyle name="Normal 8 2 2 12" xfId="5985"/>
    <cellStyle name="Normal 8 2 2 13" xfId="6377"/>
    <cellStyle name="Normal 8 2 2 2" xfId="2000"/>
    <cellStyle name="Normal 8 2 2 3" xfId="2425"/>
    <cellStyle name="Normal 8 2 2 4" xfId="2826"/>
    <cellStyle name="Normal 8 2 2 5" xfId="3218"/>
    <cellStyle name="Normal 8 2 2 6" xfId="3613"/>
    <cellStyle name="Normal 8 2 2 7" xfId="4009"/>
    <cellStyle name="Normal 8 2 2 8" xfId="4401"/>
    <cellStyle name="Normal 8 2 2 9" xfId="4793"/>
    <cellStyle name="Normal 8 2 3" xfId="1961"/>
    <cellStyle name="Normal 8 2 4" xfId="2385"/>
    <cellStyle name="Normal 8 2 5" xfId="2788"/>
    <cellStyle name="Normal 8 2 6" xfId="3180"/>
    <cellStyle name="Normal 8 2 7" xfId="3575"/>
    <cellStyle name="Normal 8 2 8" xfId="3971"/>
    <cellStyle name="Normal 8 2 9" xfId="4363"/>
    <cellStyle name="Normal 8 20" xfId="6264"/>
    <cellStyle name="Normal 8 3" xfId="856"/>
    <cellStyle name="Normal 8 3 10" xfId="4037"/>
    <cellStyle name="Normal 8 3 11" xfId="4429"/>
    <cellStyle name="Normal 8 3 12" xfId="4821"/>
    <cellStyle name="Normal 8 3 13" xfId="5229"/>
    <cellStyle name="Normal 8 3 14" xfId="5621"/>
    <cellStyle name="Normal 8 3 15" xfId="6013"/>
    <cellStyle name="Normal 8 3 16" xfId="6405"/>
    <cellStyle name="Normal 8 3 2" xfId="1398"/>
    <cellStyle name="Normal 8 3 3" xfId="1257"/>
    <cellStyle name="Normal 8 3 3 10" xfId="5241"/>
    <cellStyle name="Normal 8 3 3 11" xfId="5633"/>
    <cellStyle name="Normal 8 3 3 12" xfId="6025"/>
    <cellStyle name="Normal 8 3 3 13" xfId="6417"/>
    <cellStyle name="Normal 8 3 3 2" xfId="2042"/>
    <cellStyle name="Normal 8 3 3 3" xfId="2472"/>
    <cellStyle name="Normal 8 3 3 4" xfId="2866"/>
    <cellStyle name="Normal 8 3 3 5" xfId="3258"/>
    <cellStyle name="Normal 8 3 3 6" xfId="3653"/>
    <cellStyle name="Normal 8 3 3 7" xfId="4049"/>
    <cellStyle name="Normal 8 3 3 8" xfId="4441"/>
    <cellStyle name="Normal 8 3 3 9" xfId="4833"/>
    <cellStyle name="Normal 8 3 4" xfId="1230"/>
    <cellStyle name="Normal 8 3 5" xfId="2028"/>
    <cellStyle name="Normal 8 3 6" xfId="2453"/>
    <cellStyle name="Normal 8 3 7" xfId="2854"/>
    <cellStyle name="Normal 8 3 8" xfId="3246"/>
    <cellStyle name="Normal 8 3 9" xfId="3641"/>
    <cellStyle name="Normal 8 4" xfId="800"/>
    <cellStyle name="Normal 8 4 10" xfId="5187"/>
    <cellStyle name="Normal 8 4 11" xfId="5579"/>
    <cellStyle name="Normal 8 4 12" xfId="5971"/>
    <cellStyle name="Normal 8 4 13" xfId="6363"/>
    <cellStyle name="Normal 8 4 2" xfId="1986"/>
    <cellStyle name="Normal 8 4 3" xfId="2410"/>
    <cellStyle name="Normal 8 4 4" xfId="2812"/>
    <cellStyle name="Normal 8 4 5" xfId="3204"/>
    <cellStyle name="Normal 8 4 6" xfId="3599"/>
    <cellStyle name="Normal 8 4 7" xfId="3995"/>
    <cellStyle name="Normal 8 4 8" xfId="4387"/>
    <cellStyle name="Normal 8 4 9" xfId="4779"/>
    <cellStyle name="Normal 8 5" xfId="1125"/>
    <cellStyle name="Normal 8 6" xfId="569"/>
    <cellStyle name="Normal 8 6 10" xfId="5141"/>
    <cellStyle name="Normal 8 6 11" xfId="5533"/>
    <cellStyle name="Normal 8 6 12" xfId="5925"/>
    <cellStyle name="Normal 8 6 13" xfId="6317"/>
    <cellStyle name="Normal 8 6 2" xfId="1939"/>
    <cellStyle name="Normal 8 6 3" xfId="2356"/>
    <cellStyle name="Normal 8 6 4" xfId="2766"/>
    <cellStyle name="Normal 8 6 5" xfId="3158"/>
    <cellStyle name="Normal 8 6 6" xfId="3553"/>
    <cellStyle name="Normal 8 6 7" xfId="3949"/>
    <cellStyle name="Normal 8 6 8" xfId="4341"/>
    <cellStyle name="Normal 8 6 9" xfId="4733"/>
    <cellStyle name="Normal 8 7" xfId="1559"/>
    <cellStyle name="Normal 8 8" xfId="364"/>
    <cellStyle name="Normal 8 9" xfId="1885"/>
    <cellStyle name="Normal 80" xfId="1808"/>
    <cellStyle name="Normal 80 2" xfId="1897"/>
    <cellStyle name="Normal 80 3" xfId="3826"/>
    <cellStyle name="Normal 80 4" xfId="5006"/>
    <cellStyle name="Normal 81" xfId="1809"/>
    <cellStyle name="Normal 81 2" xfId="1963"/>
    <cellStyle name="Normal 81 3" xfId="5007"/>
    <cellStyle name="Normal 82" xfId="1810"/>
    <cellStyle name="Normal 82 2" xfId="2044"/>
    <cellStyle name="Normal 82 3" xfId="5008"/>
    <cellStyle name="Normal 83" xfId="1811"/>
    <cellStyle name="Normal 83 2" xfId="1816"/>
    <cellStyle name="Normal 83 3" xfId="5009"/>
    <cellStyle name="Normal 84" xfId="1812"/>
    <cellStyle name="Normal 84 2" xfId="2216"/>
    <cellStyle name="Normal 84 3" xfId="5010"/>
    <cellStyle name="Normal 85" xfId="1813"/>
    <cellStyle name="Normal 85 2" xfId="2043"/>
    <cellStyle name="Normal 85 3" xfId="5011"/>
    <cellStyle name="Normal 86" xfId="1814"/>
    <cellStyle name="Normal 86 2" xfId="2217"/>
    <cellStyle name="Normal 86 3" xfId="5012"/>
    <cellStyle name="Normal 87" xfId="95"/>
    <cellStyle name="Normal 87 2" xfId="2030"/>
    <cellStyle name="Normal 87 3" xfId="5013"/>
    <cellStyle name="Normal 88" xfId="1815"/>
    <cellStyle name="Normal 88 2" xfId="2031"/>
    <cellStyle name="Normal 88 3" xfId="5014"/>
    <cellStyle name="Normal 89" xfId="2219"/>
    <cellStyle name="Normal 89 2" xfId="5015"/>
    <cellStyle name="Normal 9" xfId="126"/>
    <cellStyle name="Normal 9 10" xfId="4251"/>
    <cellStyle name="Normal 9 11" xfId="4643"/>
    <cellStyle name="Normal 9 12" xfId="5051"/>
    <cellStyle name="Normal 9 13" xfId="5443"/>
    <cellStyle name="Normal 9 14" xfId="5835"/>
    <cellStyle name="Normal 9 15" xfId="6227"/>
    <cellStyle name="Normal 9 2" xfId="814"/>
    <cellStyle name="Normal 9 2 10" xfId="4394"/>
    <cellStyle name="Normal 9 2 11" xfId="4786"/>
    <cellStyle name="Normal 9 2 12" xfId="5194"/>
    <cellStyle name="Normal 9 2 13" xfId="5586"/>
    <cellStyle name="Normal 9 2 14" xfId="5978"/>
    <cellStyle name="Normal 9 2 15" xfId="6370"/>
    <cellStyle name="Normal 9 2 2" xfId="1567"/>
    <cellStyle name="Normal 9 2 2 10" xfId="5334"/>
    <cellStyle name="Normal 9 2 2 11" xfId="5726"/>
    <cellStyle name="Normal 9 2 2 12" xfId="6118"/>
    <cellStyle name="Normal 9 2 2 13" xfId="6510"/>
    <cellStyle name="Normal 9 2 2 2" xfId="2137"/>
    <cellStyle name="Normal 9 2 2 3" xfId="2565"/>
    <cellStyle name="Normal 9 2 2 4" xfId="2959"/>
    <cellStyle name="Normal 9 2 2 5" xfId="3351"/>
    <cellStyle name="Normal 9 2 2 6" xfId="3746"/>
    <cellStyle name="Normal 9 2 2 7" xfId="4142"/>
    <cellStyle name="Normal 9 2 2 8" xfId="4534"/>
    <cellStyle name="Normal 9 2 2 9" xfId="4926"/>
    <cellStyle name="Normal 9 2 3" xfId="1478"/>
    <cellStyle name="Normal 9 2 3 10" xfId="5288"/>
    <cellStyle name="Normal 9 2 3 11" xfId="5680"/>
    <cellStyle name="Normal 9 2 3 12" xfId="6072"/>
    <cellStyle name="Normal 9 2 3 13" xfId="6464"/>
    <cellStyle name="Normal 9 2 3 2" xfId="2091"/>
    <cellStyle name="Normal 9 2 3 3" xfId="2519"/>
    <cellStyle name="Normal 9 2 3 4" xfId="2913"/>
    <cellStyle name="Normal 9 2 3 5" xfId="3305"/>
    <cellStyle name="Normal 9 2 3 6" xfId="3700"/>
    <cellStyle name="Normal 9 2 3 7" xfId="4096"/>
    <cellStyle name="Normal 9 2 3 8" xfId="4488"/>
    <cellStyle name="Normal 9 2 3 9" xfId="4880"/>
    <cellStyle name="Normal 9 2 4" xfId="1993"/>
    <cellStyle name="Normal 9 2 5" xfId="2417"/>
    <cellStyle name="Normal 9 2 6" xfId="2819"/>
    <cellStyle name="Normal 9 2 7" xfId="3211"/>
    <cellStyle name="Normal 9 2 8" xfId="3606"/>
    <cellStyle name="Normal 9 2 9" xfId="4002"/>
    <cellStyle name="Normal 9 3" xfId="592"/>
    <cellStyle name="Normal 9 3 10" xfId="5152"/>
    <cellStyle name="Normal 9 3 11" xfId="5544"/>
    <cellStyle name="Normal 9 3 12" xfId="5936"/>
    <cellStyle name="Normal 9 3 13" xfId="6328"/>
    <cellStyle name="Normal 9 3 2" xfId="1950"/>
    <cellStyle name="Normal 9 3 3" xfId="2371"/>
    <cellStyle name="Normal 9 3 4" xfId="2777"/>
    <cellStyle name="Normal 9 3 5" xfId="3169"/>
    <cellStyle name="Normal 9 3 6" xfId="3564"/>
    <cellStyle name="Normal 9 3 7" xfId="3960"/>
    <cellStyle name="Normal 9 3 8" xfId="4352"/>
    <cellStyle name="Normal 9 3 9" xfId="4744"/>
    <cellStyle name="Normal 9 4" xfId="1848"/>
    <cellStyle name="Normal 9 5" xfId="2251"/>
    <cellStyle name="Normal 9 6" xfId="2676"/>
    <cellStyle name="Normal 9 7" xfId="3068"/>
    <cellStyle name="Normal 9 8" xfId="3463"/>
    <cellStyle name="Normal 9 9" xfId="3859"/>
    <cellStyle name="Normal 90" xfId="2644"/>
    <cellStyle name="Normal 90 2" xfId="5016"/>
    <cellStyle name="Normal 91" xfId="3036"/>
    <cellStyle name="Normal 91 2" xfId="5017"/>
    <cellStyle name="Normal 92" xfId="3431"/>
    <cellStyle name="Normal 92 2" xfId="5018"/>
    <cellStyle name="Normal 93" xfId="3827"/>
    <cellStyle name="Normal 94" xfId="4219"/>
    <cellStyle name="Normal 95" xfId="4611"/>
    <cellStyle name="Normal 96" xfId="5019"/>
    <cellStyle name="Normal 97" xfId="5411"/>
    <cellStyle name="Normal 98" xfId="5803"/>
    <cellStyle name="Normal 99" xfId="6195"/>
    <cellStyle name="Notas 2" xfId="46"/>
    <cellStyle name="Notas 2 2" xfId="106"/>
    <cellStyle name="Notas 2 2 10" xfId="3052"/>
    <cellStyle name="Notas 2 2 11" xfId="3447"/>
    <cellStyle name="Notas 2 2 12" xfId="3843"/>
    <cellStyle name="Notas 2 2 13" xfId="4235"/>
    <cellStyle name="Notas 2 2 14" xfId="4627"/>
    <cellStyle name="Notas 2 2 15" xfId="5035"/>
    <cellStyle name="Notas 2 2 16" xfId="5427"/>
    <cellStyle name="Notas 2 2 17" xfId="5819"/>
    <cellStyle name="Notas 2 2 18" xfId="6211"/>
    <cellStyle name="Notas 2 2 2" xfId="1020"/>
    <cellStyle name="Notas 2 2 2 2" xfId="1400"/>
    <cellStyle name="Notas 2 2 2 2 10" xfId="5244"/>
    <cellStyle name="Notas 2 2 2 2 11" xfId="5636"/>
    <cellStyle name="Notas 2 2 2 2 12" xfId="6028"/>
    <cellStyle name="Notas 2 2 2 2 13" xfId="6420"/>
    <cellStyle name="Notas 2 2 2 2 2" xfId="2047"/>
    <cellStyle name="Notas 2 2 2 2 3" xfId="2475"/>
    <cellStyle name="Notas 2 2 2 2 4" xfId="2869"/>
    <cellStyle name="Notas 2 2 2 2 5" xfId="3261"/>
    <cellStyle name="Notas 2 2 2 2 6" xfId="3656"/>
    <cellStyle name="Notas 2 2 2 2 7" xfId="4052"/>
    <cellStyle name="Notas 2 2 2 2 8" xfId="4444"/>
    <cellStyle name="Notas 2 2 2 2 9" xfId="4836"/>
    <cellStyle name="Notas 2 2 2 3" xfId="1328"/>
    <cellStyle name="Notas 2 2 2 3 2" xfId="1682"/>
    <cellStyle name="Notas 2 2 2 3 2 10" xfId="5399"/>
    <cellStyle name="Notas 2 2 2 3 2 11" xfId="5791"/>
    <cellStyle name="Notas 2 2 2 3 2 12" xfId="6183"/>
    <cellStyle name="Notas 2 2 2 3 2 13" xfId="6575"/>
    <cellStyle name="Notas 2 2 2 3 2 2" xfId="2202"/>
    <cellStyle name="Notas 2 2 2 3 2 3" xfId="2632"/>
    <cellStyle name="Notas 2 2 2 3 2 4" xfId="3024"/>
    <cellStyle name="Notas 2 2 2 3 2 5" xfId="3416"/>
    <cellStyle name="Notas 2 2 2 3 2 6" xfId="3811"/>
    <cellStyle name="Notas 2 2 2 3 2 7" xfId="4207"/>
    <cellStyle name="Notas 2 2 2 3 2 8" xfId="4599"/>
    <cellStyle name="Notas 2 2 2 3 2 9" xfId="4991"/>
    <cellStyle name="Notas 2 2 2 4" xfId="1232"/>
    <cellStyle name="Notas 2 2 2 4 10" xfId="5238"/>
    <cellStyle name="Notas 2 2 2 4 11" xfId="5630"/>
    <cellStyle name="Notas 2 2 2 4 12" xfId="6022"/>
    <cellStyle name="Notas 2 2 2 4 13" xfId="6414"/>
    <cellStyle name="Notas 2 2 2 4 2" xfId="2039"/>
    <cellStyle name="Notas 2 2 2 4 3" xfId="2469"/>
    <cellStyle name="Notas 2 2 2 4 4" xfId="2863"/>
    <cellStyle name="Notas 2 2 2 4 5" xfId="3255"/>
    <cellStyle name="Notas 2 2 2 4 6" xfId="3650"/>
    <cellStyle name="Notas 2 2 2 4 7" xfId="4046"/>
    <cellStyle name="Notas 2 2 2 4 8" xfId="4438"/>
    <cellStyle name="Notas 2 2 2 4 9" xfId="4830"/>
    <cellStyle name="Notas 2 2 2 5" xfId="1594"/>
    <cellStyle name="Notas 2 2 3" xfId="673"/>
    <cellStyle name="Notas 2 2 3 2" xfId="1684"/>
    <cellStyle name="Notas 2 2 3 2 10" xfId="5400"/>
    <cellStyle name="Notas 2 2 3 2 11" xfId="5792"/>
    <cellStyle name="Notas 2 2 3 2 12" xfId="6184"/>
    <cellStyle name="Notas 2 2 3 2 13" xfId="6576"/>
    <cellStyle name="Notas 2 2 3 2 2" xfId="2203"/>
    <cellStyle name="Notas 2 2 3 2 3" xfId="2633"/>
    <cellStyle name="Notas 2 2 3 2 4" xfId="3025"/>
    <cellStyle name="Notas 2 2 3 2 5" xfId="3417"/>
    <cellStyle name="Notas 2 2 3 2 6" xfId="3812"/>
    <cellStyle name="Notas 2 2 3 2 7" xfId="4208"/>
    <cellStyle name="Notas 2 2 3 2 8" xfId="4600"/>
    <cellStyle name="Notas 2 2 3 2 9" xfId="4992"/>
    <cellStyle name="Notas 2 2 4" xfId="1127"/>
    <cellStyle name="Notas 2 2 4 10" xfId="5235"/>
    <cellStyle name="Notas 2 2 4 11" xfId="5627"/>
    <cellStyle name="Notas 2 2 4 12" xfId="6019"/>
    <cellStyle name="Notas 2 2 4 13" xfId="6411"/>
    <cellStyle name="Notas 2 2 4 2" xfId="2036"/>
    <cellStyle name="Notas 2 2 4 3" xfId="2466"/>
    <cellStyle name="Notas 2 2 4 4" xfId="2860"/>
    <cellStyle name="Notas 2 2 4 5" xfId="3252"/>
    <cellStyle name="Notas 2 2 4 6" xfId="3647"/>
    <cellStyle name="Notas 2 2 4 7" xfId="4043"/>
    <cellStyle name="Notas 2 2 4 8" xfId="4435"/>
    <cellStyle name="Notas 2 2 4 9" xfId="4827"/>
    <cellStyle name="Notas 2 2 5" xfId="523"/>
    <cellStyle name="Notas 2 2 6" xfId="365"/>
    <cellStyle name="Notas 2 2 6 10" xfId="5103"/>
    <cellStyle name="Notas 2 2 6 11" xfId="5495"/>
    <cellStyle name="Notas 2 2 6 12" xfId="5887"/>
    <cellStyle name="Notas 2 2 6 13" xfId="6279"/>
    <cellStyle name="Notas 2 2 6 2" xfId="1901"/>
    <cellStyle name="Notas 2 2 6 3" xfId="2303"/>
    <cellStyle name="Notas 2 2 6 4" xfId="2728"/>
    <cellStyle name="Notas 2 2 6 5" xfId="3120"/>
    <cellStyle name="Notas 2 2 6 6" xfId="3515"/>
    <cellStyle name="Notas 2 2 6 7" xfId="3911"/>
    <cellStyle name="Notas 2 2 6 8" xfId="4303"/>
    <cellStyle name="Notas 2 2 6 9" xfId="4695"/>
    <cellStyle name="Notas 2 2 7" xfId="1832"/>
    <cellStyle name="Notas 2 2 8" xfId="2235"/>
    <cellStyle name="Notas 2 2 9" xfId="2660"/>
    <cellStyle name="Notas 2 3" xfId="174"/>
    <cellStyle name="Notas 2 3 10" xfId="3114"/>
    <cellStyle name="Notas 2 3 11" xfId="3509"/>
    <cellStyle name="Notas 2 3 12" xfId="3905"/>
    <cellStyle name="Notas 2 3 13" xfId="4297"/>
    <cellStyle name="Notas 2 3 14" xfId="4689"/>
    <cellStyle name="Notas 2 3 15" xfId="5097"/>
    <cellStyle name="Notas 2 3 16" xfId="5489"/>
    <cellStyle name="Notas 2 3 17" xfId="5881"/>
    <cellStyle name="Notas 2 3 18" xfId="6273"/>
    <cellStyle name="Notas 2 3 2" xfId="806"/>
    <cellStyle name="Notas 2 3 2 2" xfId="1399"/>
    <cellStyle name="Notas 2 3 2 3" xfId="1255"/>
    <cellStyle name="Notas 2 3 2 4" xfId="1231"/>
    <cellStyle name="Notas 2 3 2 5" xfId="1566"/>
    <cellStyle name="Notas 2 3 2 6" xfId="1522"/>
    <cellStyle name="Notas 2 3 2 6 10" xfId="5331"/>
    <cellStyle name="Notas 2 3 2 6 11" xfId="5723"/>
    <cellStyle name="Notas 2 3 2 6 12" xfId="6115"/>
    <cellStyle name="Notas 2 3 2 6 13" xfId="6507"/>
    <cellStyle name="Notas 2 3 2 6 2" xfId="2134"/>
    <cellStyle name="Notas 2 3 2 6 3" xfId="2562"/>
    <cellStyle name="Notas 2 3 2 6 4" xfId="2956"/>
    <cellStyle name="Notas 2 3 2 6 5" xfId="3348"/>
    <cellStyle name="Notas 2 3 2 6 6" xfId="3743"/>
    <cellStyle name="Notas 2 3 2 6 7" xfId="4139"/>
    <cellStyle name="Notas 2 3 2 6 8" xfId="4531"/>
    <cellStyle name="Notas 2 3 2 6 9" xfId="4923"/>
    <cellStyle name="Notas 2 3 3" xfId="1126"/>
    <cellStyle name="Notas 2 3 3 2" xfId="1612"/>
    <cellStyle name="Notas 2 3 3 2 10" xfId="5343"/>
    <cellStyle name="Notas 2 3 3 2 11" xfId="5735"/>
    <cellStyle name="Notas 2 3 3 2 12" xfId="6127"/>
    <cellStyle name="Notas 2 3 3 2 13" xfId="6519"/>
    <cellStyle name="Notas 2 3 3 2 2" xfId="2146"/>
    <cellStyle name="Notas 2 3 3 2 3" xfId="2574"/>
    <cellStyle name="Notas 2 3 3 2 4" xfId="2968"/>
    <cellStyle name="Notas 2 3 3 2 5" xfId="3360"/>
    <cellStyle name="Notas 2 3 3 2 6" xfId="3755"/>
    <cellStyle name="Notas 2 3 3 2 7" xfId="4151"/>
    <cellStyle name="Notas 2 3 3 2 8" xfId="4543"/>
    <cellStyle name="Notas 2 3 3 2 9" xfId="4935"/>
    <cellStyle name="Notas 2 3 4" xfId="1562"/>
    <cellStyle name="Notas 2 3 5" xfId="1443"/>
    <cellStyle name="Notas 2 3 5 10" xfId="5273"/>
    <cellStyle name="Notas 2 3 5 11" xfId="5665"/>
    <cellStyle name="Notas 2 3 5 12" xfId="6057"/>
    <cellStyle name="Notas 2 3 5 13" xfId="6449"/>
    <cellStyle name="Notas 2 3 5 2" xfId="2076"/>
    <cellStyle name="Notas 2 3 5 3" xfId="2504"/>
    <cellStyle name="Notas 2 3 5 4" xfId="2898"/>
    <cellStyle name="Notas 2 3 5 5" xfId="3290"/>
    <cellStyle name="Notas 2 3 5 6" xfId="3685"/>
    <cellStyle name="Notas 2 3 5 7" xfId="4081"/>
    <cellStyle name="Notas 2 3 5 8" xfId="4473"/>
    <cellStyle name="Notas 2 3 5 9" xfId="4865"/>
    <cellStyle name="Notas 2 3 6" xfId="576"/>
    <cellStyle name="Notas 2 3 7" xfId="1894"/>
    <cellStyle name="Notas 2 3 8" xfId="2297"/>
    <cellStyle name="Notas 2 3 9" xfId="2722"/>
    <cellStyle name="Notas 2 4" xfId="143"/>
    <cellStyle name="Notas 2 4 10" xfId="4267"/>
    <cellStyle name="Notas 2 4 11" xfId="4659"/>
    <cellStyle name="Notas 2 4 12" xfId="5067"/>
    <cellStyle name="Notas 2 4 13" xfId="5459"/>
    <cellStyle name="Notas 2 4 14" xfId="5851"/>
    <cellStyle name="Notas 2 4 15" xfId="6243"/>
    <cellStyle name="Notas 2 4 2" xfId="1019"/>
    <cellStyle name="Notas 2 4 2 2" xfId="1593"/>
    <cellStyle name="Notas 2 4 2 3" xfId="1494"/>
    <cellStyle name="Notas 2 4 2 3 10" xfId="5304"/>
    <cellStyle name="Notas 2 4 2 3 11" xfId="5696"/>
    <cellStyle name="Notas 2 4 2 3 12" xfId="6088"/>
    <cellStyle name="Notas 2 4 2 3 13" xfId="6480"/>
    <cellStyle name="Notas 2 4 2 3 2" xfId="2107"/>
    <cellStyle name="Notas 2 4 2 3 3" xfId="2535"/>
    <cellStyle name="Notas 2 4 2 3 4" xfId="2929"/>
    <cellStyle name="Notas 2 4 2 3 5" xfId="3321"/>
    <cellStyle name="Notas 2 4 2 3 6" xfId="3716"/>
    <cellStyle name="Notas 2 4 2 3 7" xfId="4112"/>
    <cellStyle name="Notas 2 4 2 3 8" xfId="4504"/>
    <cellStyle name="Notas 2 4 2 3 9" xfId="4896"/>
    <cellStyle name="Notas 2 4 3" xfId="637"/>
    <cellStyle name="Notas 2 4 3 10" xfId="5178"/>
    <cellStyle name="Notas 2 4 3 11" xfId="5570"/>
    <cellStyle name="Notas 2 4 3 12" xfId="5962"/>
    <cellStyle name="Notas 2 4 3 13" xfId="6354"/>
    <cellStyle name="Notas 2 4 3 2" xfId="1977"/>
    <cellStyle name="Notas 2 4 3 3" xfId="2400"/>
    <cellStyle name="Notas 2 4 3 4" xfId="2803"/>
    <cellStyle name="Notas 2 4 3 5" xfId="3195"/>
    <cellStyle name="Notas 2 4 3 6" xfId="3590"/>
    <cellStyle name="Notas 2 4 3 7" xfId="3986"/>
    <cellStyle name="Notas 2 4 3 8" xfId="4378"/>
    <cellStyle name="Notas 2 4 3 9" xfId="4770"/>
    <cellStyle name="Notas 2 4 4" xfId="1864"/>
    <cellStyle name="Notas 2 4 5" xfId="2267"/>
    <cellStyle name="Notas 2 4 6" xfId="2692"/>
    <cellStyle name="Notas 2 4 7" xfId="3084"/>
    <cellStyle name="Notas 2 4 8" xfId="3479"/>
    <cellStyle name="Notas 2 4 9" xfId="3875"/>
    <cellStyle name="Notas 2 5" xfId="125"/>
    <cellStyle name="Notas 2 5 10" xfId="3858"/>
    <cellStyle name="Notas 2 5 11" xfId="4250"/>
    <cellStyle name="Notas 2 5 12" xfId="4642"/>
    <cellStyle name="Notas 2 5 13" xfId="5050"/>
    <cellStyle name="Notas 2 5 14" xfId="5442"/>
    <cellStyle name="Notas 2 5 15" xfId="5834"/>
    <cellStyle name="Notas 2 5 16" xfId="6226"/>
    <cellStyle name="Notas 2 5 2" xfId="1563"/>
    <cellStyle name="Notas 2 5 3" xfId="1472"/>
    <cellStyle name="Notas 2 5 3 10" xfId="5287"/>
    <cellStyle name="Notas 2 5 3 11" xfId="5679"/>
    <cellStyle name="Notas 2 5 3 12" xfId="6071"/>
    <cellStyle name="Notas 2 5 3 13" xfId="6463"/>
    <cellStyle name="Notas 2 5 3 2" xfId="2090"/>
    <cellStyle name="Notas 2 5 3 3" xfId="2518"/>
    <cellStyle name="Notas 2 5 3 4" xfId="2912"/>
    <cellStyle name="Notas 2 5 3 5" xfId="3304"/>
    <cellStyle name="Notas 2 5 3 6" xfId="3699"/>
    <cellStyle name="Notas 2 5 3 7" xfId="4095"/>
    <cellStyle name="Notas 2 5 3 8" xfId="4487"/>
    <cellStyle name="Notas 2 5 3 9" xfId="4879"/>
    <cellStyle name="Notas 2 5 4" xfId="672"/>
    <cellStyle name="Notas 2 5 5" xfId="1847"/>
    <cellStyle name="Notas 2 5 6" xfId="2250"/>
    <cellStyle name="Notas 2 5 7" xfId="2675"/>
    <cellStyle name="Notas 2 5 8" xfId="3067"/>
    <cellStyle name="Notas 2 5 9" xfId="3462"/>
    <cellStyle name="Notas 2 6" xfId="505"/>
    <cellStyle name="Notas 2 7" xfId="1558"/>
    <cellStyle name="Notas 2 8" xfId="326"/>
    <cellStyle name="Notas 2 9" xfId="1702"/>
    <cellStyle name="Notas 2_08" xfId="552"/>
    <cellStyle name="Notas 3" xfId="327"/>
    <cellStyle name="Notas 3 2" xfId="1021"/>
    <cellStyle name="Notas 3 2 2" xfId="1401"/>
    <cellStyle name="Notas 3 2 3" xfId="1329"/>
    <cellStyle name="Notas 3 2 4" xfId="1233"/>
    <cellStyle name="Notas 3 3" xfId="791"/>
    <cellStyle name="Notas 3 4" xfId="1128"/>
    <cellStyle name="Notas 3 5" xfId="506"/>
    <cellStyle name="Notas 4" xfId="328"/>
    <cellStyle name="Notas 5" xfId="329"/>
    <cellStyle name="Notas 6" xfId="1798"/>
    <cellStyle name="Note" xfId="330"/>
    <cellStyle name="Porcentual 2" xfId="331"/>
    <cellStyle name="Porcentual 2 2" xfId="1129"/>
    <cellStyle name="Porcentual 2 3" xfId="507"/>
    <cellStyle name="Punto" xfId="1799"/>
    <cellStyle name="Punto0" xfId="1800"/>
    <cellStyle name="Resultado de la tabla dinámica" xfId="1754"/>
    <cellStyle name="Salida" xfId="64" builtinId="21" customBuiltin="1"/>
    <cellStyle name="Salida 2" xfId="47"/>
    <cellStyle name="Salida 2 2" xfId="1023"/>
    <cellStyle name="Salida 2 2 2" xfId="1402"/>
    <cellStyle name="Salida 2 2 3" xfId="1331"/>
    <cellStyle name="Salida 2 2 4" xfId="1234"/>
    <cellStyle name="Salida 2 3" xfId="674"/>
    <cellStyle name="Salida 2 4" xfId="1130"/>
    <cellStyle name="Salida 2 5" xfId="415"/>
    <cellStyle name="Salida 2 6" xfId="332"/>
    <cellStyle name="Salida 2 7" xfId="1703"/>
    <cellStyle name="Salida 3" xfId="333"/>
    <cellStyle name="Salida 3 2" xfId="1024"/>
    <cellStyle name="Salida 3 2 2" xfId="1403"/>
    <cellStyle name="Salida 3 2 3" xfId="1332"/>
    <cellStyle name="Salida 3 2 4" xfId="1235"/>
    <cellStyle name="Salida 3 3" xfId="792"/>
    <cellStyle name="Salida 3 4" xfId="1131"/>
    <cellStyle name="Salida 3 5" xfId="508"/>
    <cellStyle name="Salida 4" xfId="334"/>
    <cellStyle name="Salida 4 2" xfId="1132"/>
    <cellStyle name="Salida 4 3" xfId="1330"/>
    <cellStyle name="Salida 4 4" xfId="1022"/>
    <cellStyle name="Salida 5" xfId="335"/>
    <cellStyle name="Salida 6" xfId="1169"/>
    <cellStyle name="Salida 7" xfId="1801"/>
    <cellStyle name="sangria_n1" xfId="107"/>
    <cellStyle name="Texto de advertencia" xfId="68" builtinId="11" customBuiltin="1"/>
    <cellStyle name="Texto de advertencia 2" xfId="48"/>
    <cellStyle name="Texto de advertencia 2 2" xfId="1025"/>
    <cellStyle name="Texto de advertencia 2 3" xfId="675"/>
    <cellStyle name="Texto de advertencia 3" xfId="336"/>
    <cellStyle name="Texto de advertencia 3 2" xfId="1026"/>
    <cellStyle name="Texto de advertencia 3 3" xfId="793"/>
    <cellStyle name="Texto de advertencia 4" xfId="337"/>
    <cellStyle name="Texto de advertencia 5" xfId="338"/>
    <cellStyle name="Texto explicativo" xfId="69" builtinId="53" customBuiltin="1"/>
    <cellStyle name="Texto explicativo 2" xfId="49"/>
    <cellStyle name="Texto explicativo 2 2" xfId="1027"/>
    <cellStyle name="Texto explicativo 2 3" xfId="676"/>
    <cellStyle name="Texto explicativo 3" xfId="339"/>
    <cellStyle name="Texto explicativo 3 2" xfId="1028"/>
    <cellStyle name="Texto explicativo 3 3" xfId="794"/>
    <cellStyle name="Texto explicativo 4" xfId="340"/>
    <cellStyle name="Texto explicativo 5" xfId="341"/>
    <cellStyle name="Título" xfId="55" builtinId="15" customBuiltin="1"/>
    <cellStyle name="Título 1" xfId="56" builtinId="16" customBuiltin="1"/>
    <cellStyle name="Título 1 2" xfId="50"/>
    <cellStyle name="Título 1 2 2" xfId="1031"/>
    <cellStyle name="Título 1 2 2 2" xfId="1404"/>
    <cellStyle name="Título 1 2 2 3" xfId="1335"/>
    <cellStyle name="Título 1 2 2 4" xfId="1236"/>
    <cellStyle name="Título 1 2 3" xfId="677"/>
    <cellStyle name="Título 1 2 4" xfId="1133"/>
    <cellStyle name="Título 1 2 5" xfId="417"/>
    <cellStyle name="Título 1 2 6" xfId="342"/>
    <cellStyle name="Título 1 3" xfId="343"/>
    <cellStyle name="Título 1 3 2" xfId="1032"/>
    <cellStyle name="Título 1 3 2 2" xfId="1405"/>
    <cellStyle name="Título 1 3 2 3" xfId="1336"/>
    <cellStyle name="Título 1 3 2 4" xfId="1237"/>
    <cellStyle name="Título 1 3 3" xfId="795"/>
    <cellStyle name="Título 1 3 4" xfId="1134"/>
    <cellStyle name="Título 1 3 5" xfId="509"/>
    <cellStyle name="Título 1 4" xfId="344"/>
    <cellStyle name="Título 1 4 2" xfId="1135"/>
    <cellStyle name="Título 1 4 3" xfId="1334"/>
    <cellStyle name="Título 1 4 4" xfId="1030"/>
    <cellStyle name="Título 1 5" xfId="345"/>
    <cellStyle name="Título 1 6" xfId="1171"/>
    <cellStyle name="Título 2" xfId="57" builtinId="17" customBuiltin="1"/>
    <cellStyle name="Título 2 2" xfId="51"/>
    <cellStyle name="Título 2 2 2" xfId="1034"/>
    <cellStyle name="Título 2 2 2 2" xfId="1406"/>
    <cellStyle name="Título 2 2 2 3" xfId="1338"/>
    <cellStyle name="Título 2 2 2 4" xfId="1238"/>
    <cellStyle name="Título 2 2 3" xfId="678"/>
    <cellStyle name="Título 2 2 4" xfId="1136"/>
    <cellStyle name="Título 2 2 5" xfId="418"/>
    <cellStyle name="Título 2 2 6" xfId="346"/>
    <cellStyle name="Título 2 3" xfId="347"/>
    <cellStyle name="Título 2 3 2" xfId="1035"/>
    <cellStyle name="Título 2 3 2 2" xfId="1407"/>
    <cellStyle name="Título 2 3 2 3" xfId="1339"/>
    <cellStyle name="Título 2 3 2 4" xfId="1239"/>
    <cellStyle name="Título 2 3 3" xfId="796"/>
    <cellStyle name="Título 2 3 4" xfId="1137"/>
    <cellStyle name="Título 2 3 5" xfId="510"/>
    <cellStyle name="Título 2 4" xfId="348"/>
    <cellStyle name="Título 2 4 2" xfId="1138"/>
    <cellStyle name="Título 2 4 3" xfId="1337"/>
    <cellStyle name="Título 2 4 4" xfId="1033"/>
    <cellStyle name="Título 2 5" xfId="349"/>
    <cellStyle name="Título 2 6" xfId="1172"/>
    <cellStyle name="Título 3" xfId="58" builtinId="18" customBuiltin="1"/>
    <cellStyle name="Título 3 2" xfId="52"/>
    <cellStyle name="Título 3 2 2" xfId="1037"/>
    <cellStyle name="Título 3 2 2 2" xfId="1408"/>
    <cellStyle name="Título 3 2 2 3" xfId="1341"/>
    <cellStyle name="Título 3 2 2 4" xfId="1240"/>
    <cellStyle name="Título 3 2 3" xfId="686"/>
    <cellStyle name="Título 3 2 4" xfId="1139"/>
    <cellStyle name="Título 3 2 5" xfId="419"/>
    <cellStyle name="Título 3 2 6" xfId="350"/>
    <cellStyle name="Título 3 3" xfId="351"/>
    <cellStyle name="Título 3 3 2" xfId="1038"/>
    <cellStyle name="Título 3 3 2 2" xfId="1409"/>
    <cellStyle name="Título 3 3 2 3" xfId="1342"/>
    <cellStyle name="Título 3 3 2 4" xfId="1241"/>
    <cellStyle name="Título 3 3 3" xfId="797"/>
    <cellStyle name="Título 3 3 4" xfId="1140"/>
    <cellStyle name="Título 3 3 5" xfId="511"/>
    <cellStyle name="Título 3 4" xfId="352"/>
    <cellStyle name="Título 3 4 2" xfId="1141"/>
    <cellStyle name="Título 3 4 3" xfId="1340"/>
    <cellStyle name="Título 3 4 4" xfId="1036"/>
    <cellStyle name="Título 3 5" xfId="353"/>
    <cellStyle name="Título 3 6" xfId="1173"/>
    <cellStyle name="Título 4" xfId="53"/>
    <cellStyle name="Título 4 2" xfId="1039"/>
    <cellStyle name="Título 4 2 2" xfId="1410"/>
    <cellStyle name="Título 4 2 3" xfId="1343"/>
    <cellStyle name="Título 4 2 4" xfId="1242"/>
    <cellStyle name="Título 4 3" xfId="687"/>
    <cellStyle name="Título 4 4" xfId="1142"/>
    <cellStyle name="Título 4 5" xfId="416"/>
    <cellStyle name="Título 4 6" xfId="354"/>
    <cellStyle name="Título 5" xfId="355"/>
    <cellStyle name="Título 5 2" xfId="1040"/>
    <cellStyle name="Título 5 2 2" xfId="1411"/>
    <cellStyle name="Título 5 2 3" xfId="1344"/>
    <cellStyle name="Título 5 2 4" xfId="1243"/>
    <cellStyle name="Título 5 3" xfId="798"/>
    <cellStyle name="Título 5 4" xfId="1143"/>
    <cellStyle name="Título 5 5" xfId="512"/>
    <cellStyle name="Título 6" xfId="356"/>
    <cellStyle name="Título 6 2" xfId="1144"/>
    <cellStyle name="Título 6 3" xfId="1333"/>
    <cellStyle name="Título 6 4" xfId="1029"/>
    <cellStyle name="Título 7" xfId="357"/>
    <cellStyle name="Título 8" xfId="1170"/>
    <cellStyle name="Título de la tabla dinámica" xfId="1755"/>
    <cellStyle name="Total" xfId="70" builtinId="25" customBuiltin="1"/>
    <cellStyle name="Total 2" xfId="54"/>
    <cellStyle name="Total 2 2" xfId="1042"/>
    <cellStyle name="Total 2 2 2" xfId="1412"/>
    <cellStyle name="Total 2 2 3" xfId="1346"/>
    <cellStyle name="Total 2 2 4" xfId="1244"/>
    <cellStyle name="Total 2 3" xfId="688"/>
    <cellStyle name="Total 2 4" xfId="1145"/>
    <cellStyle name="Total 2 5" xfId="420"/>
    <cellStyle name="Total 2 6" xfId="358"/>
    <cellStyle name="Total 2 7" xfId="1704"/>
    <cellStyle name="Total 3" xfId="359"/>
    <cellStyle name="Total 3 2" xfId="1043"/>
    <cellStyle name="Total 3 2 2" xfId="1413"/>
    <cellStyle name="Total 3 2 3" xfId="1347"/>
    <cellStyle name="Total 3 2 4" xfId="1245"/>
    <cellStyle name="Total 3 3" xfId="799"/>
    <cellStyle name="Total 3 4" xfId="1146"/>
    <cellStyle name="Total 3 5" xfId="513"/>
    <cellStyle name="Total 4" xfId="360"/>
    <cellStyle name="Total 4 2" xfId="1147"/>
    <cellStyle name="Total 4 3" xfId="1345"/>
    <cellStyle name="Total 4 4" xfId="1041"/>
    <cellStyle name="Total 5" xfId="361"/>
    <cellStyle name="Total 6" xfId="1174"/>
    <cellStyle name="Valor de la tabla dinámica" xfId="1756"/>
    <cellStyle name="Warning Text" xfId="362"/>
  </cellStyles>
  <dxfs count="108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'DM 01'!$E$57:$F$57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52498768388712E-2"/>
                  <c:y val="4.960666375036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D-48E1-B226-74F731E79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'DM 01'!$G$57:$M$57</c:f>
              <c:numCache>
                <c:formatCode>#,##0</c:formatCode>
                <c:ptCount val="7"/>
                <c:pt idx="0">
                  <c:v>5068</c:v>
                </c:pt>
                <c:pt idx="1">
                  <c:v>7966</c:v>
                </c:pt>
                <c:pt idx="2">
                  <c:v>8554</c:v>
                </c:pt>
                <c:pt idx="3">
                  <c:v>8726</c:v>
                </c:pt>
                <c:pt idx="4">
                  <c:v>6666</c:v>
                </c:pt>
                <c:pt idx="5">
                  <c:v>8382</c:v>
                </c:pt>
                <c:pt idx="6">
                  <c:v>11236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'DM 01'!$E$58:$F$58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'DM 01'!$G$58:$M$58</c:f>
              <c:numCache>
                <c:formatCode>#,##0</c:formatCode>
                <c:ptCount val="7"/>
                <c:pt idx="0">
                  <c:v>3727.2799999999993</c:v>
                </c:pt>
                <c:pt idx="1">
                  <c:v>4556.5599999999986</c:v>
                </c:pt>
                <c:pt idx="2">
                  <c:v>4431.369999999999</c:v>
                </c:pt>
                <c:pt idx="3">
                  <c:v>4500.6499999999996</c:v>
                </c:pt>
                <c:pt idx="4">
                  <c:v>6629.9300000000076</c:v>
                </c:pt>
                <c:pt idx="5">
                  <c:v>7043.2099999999773</c:v>
                </c:pt>
                <c:pt idx="6">
                  <c:v>4236.0199999999968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D-48E1-B226-74F731E7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93248"/>
        <c:axId val="147897344"/>
      </c:lineChart>
      <c:catAx>
        <c:axId val="147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7344"/>
        <c:crosses val="autoZero"/>
        <c:auto val="1"/>
        <c:lblAlgn val="ctr"/>
        <c:lblOffset val="100"/>
        <c:noMultiLvlLbl val="0"/>
      </c:catAx>
      <c:valAx>
        <c:axId val="147897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567190777175141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15.811391724879098</c:v>
                </c:pt>
                <c:pt idx="1">
                  <c:v>14.807219031993437</c:v>
                </c:pt>
                <c:pt idx="2">
                  <c:v>13.564751601722508</c:v>
                </c:pt>
                <c:pt idx="3">
                  <c:v>13.387533875338754</c:v>
                </c:pt>
                <c:pt idx="4">
                  <c:v>12.297339702241903</c:v>
                </c:pt>
                <c:pt idx="5">
                  <c:v>12.166962699822379</c:v>
                </c:pt>
                <c:pt idx="6">
                  <c:v>11.893203883495145</c:v>
                </c:pt>
                <c:pt idx="7">
                  <c:v>10.64773203906765</c:v>
                </c:pt>
                <c:pt idx="8">
                  <c:v>10</c:v>
                </c:pt>
                <c:pt idx="9">
                  <c:v>9.8897843090779798</c:v>
                </c:pt>
                <c:pt idx="10">
                  <c:v>9.8610191925876904</c:v>
                </c:pt>
                <c:pt idx="11">
                  <c:v>9.7856899875269292</c:v>
                </c:pt>
                <c:pt idx="12">
                  <c:v>9.6</c:v>
                </c:pt>
                <c:pt idx="13">
                  <c:v>8.9011047095512446</c:v>
                </c:pt>
                <c:pt idx="14">
                  <c:v>8.8850004860503553</c:v>
                </c:pt>
                <c:pt idx="15">
                  <c:v>8.6743445234011265</c:v>
                </c:pt>
                <c:pt idx="16">
                  <c:v>8.6407461748061198</c:v>
                </c:pt>
                <c:pt idx="17">
                  <c:v>8.5196374622356483</c:v>
                </c:pt>
                <c:pt idx="18">
                  <c:v>8.2703519758151582</c:v>
                </c:pt>
                <c:pt idx="19">
                  <c:v>7.8283485045513652</c:v>
                </c:pt>
                <c:pt idx="20">
                  <c:v>7.6287442821307367</c:v>
                </c:pt>
                <c:pt idx="21">
                  <c:v>7.2942135289323558</c:v>
                </c:pt>
                <c:pt idx="22">
                  <c:v>7.2376246683136607</c:v>
                </c:pt>
                <c:pt idx="23">
                  <c:v>6.7081604426002768</c:v>
                </c:pt>
                <c:pt idx="24">
                  <c:v>6.5821256038647347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5962112"/>
        <c:axId val="485964416"/>
      </c:barChart>
      <c:catAx>
        <c:axId val="48596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85964416"/>
        <c:crosses val="autoZero"/>
        <c:auto val="1"/>
        <c:lblAlgn val="ctr"/>
        <c:lblOffset val="100"/>
        <c:noMultiLvlLbl val="0"/>
      </c:catAx>
      <c:valAx>
        <c:axId val="485964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85962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-358.15999999999997</c:v>
                </c:pt>
                <c:pt idx="1">
                  <c:v>-185.64</c:v>
                </c:pt>
                <c:pt idx="2">
                  <c:v>-2441.8999999999996</c:v>
                </c:pt>
                <c:pt idx="3">
                  <c:v>-44.050000000000011</c:v>
                </c:pt>
                <c:pt idx="4">
                  <c:v>-372.09000000000015</c:v>
                </c:pt>
                <c:pt idx="5">
                  <c:v>-39.420000000000016</c:v>
                </c:pt>
                <c:pt idx="6">
                  <c:v>-3.6799999999999997</c:v>
                </c:pt>
                <c:pt idx="7">
                  <c:v>58.789999999999964</c:v>
                </c:pt>
                <c:pt idx="8">
                  <c:v>54.5</c:v>
                </c:pt>
                <c:pt idx="9">
                  <c:v>187.3599999999999</c:v>
                </c:pt>
                <c:pt idx="10">
                  <c:v>17.210000000000008</c:v>
                </c:pt>
                <c:pt idx="11">
                  <c:v>107.09000000000003</c:v>
                </c:pt>
                <c:pt idx="12">
                  <c:v>55.329999999999984</c:v>
                </c:pt>
                <c:pt idx="13">
                  <c:v>794.18000000000029</c:v>
                </c:pt>
                <c:pt idx="14">
                  <c:v>217.56999999999994</c:v>
                </c:pt>
                <c:pt idx="15">
                  <c:v>94.910000000000025</c:v>
                </c:pt>
                <c:pt idx="16">
                  <c:v>900.47999999999956</c:v>
                </c:pt>
                <c:pt idx="17">
                  <c:v>164.20000000000005</c:v>
                </c:pt>
                <c:pt idx="18">
                  <c:v>126.41000000000003</c:v>
                </c:pt>
                <c:pt idx="19">
                  <c:v>243.89999999999998</c:v>
                </c:pt>
                <c:pt idx="20">
                  <c:v>228.47000000000003</c:v>
                </c:pt>
                <c:pt idx="21">
                  <c:v>90.94</c:v>
                </c:pt>
                <c:pt idx="22">
                  <c:v>1233.5700000000002</c:v>
                </c:pt>
                <c:pt idx="23">
                  <c:v>62.06</c:v>
                </c:pt>
                <c:pt idx="24">
                  <c:v>219.48000000000002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1072256"/>
        <c:axId val="591299712"/>
      </c:barChart>
      <c:catAx>
        <c:axId val="59107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591299712"/>
        <c:crosses val="autoZero"/>
        <c:auto val="1"/>
        <c:lblAlgn val="ctr"/>
        <c:lblOffset val="100"/>
        <c:noMultiLvlLbl val="0"/>
      </c:catAx>
      <c:valAx>
        <c:axId val="591299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5910722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529590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61</xdr:row>
      <xdr:rowOff>47625</xdr:rowOff>
    </xdr:from>
    <xdr:to>
      <xdr:col>13</xdr:col>
      <xdr:colOff>9526</xdr:colOff>
      <xdr:row>78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172690</xdr:colOff>
      <xdr:row>8</xdr:row>
      <xdr:rowOff>147845</xdr:rowOff>
    </xdr:from>
    <xdr:to>
      <xdr:col>17</xdr:col>
      <xdr:colOff>696565</xdr:colOff>
      <xdr:row>28</xdr:row>
      <xdr:rowOff>109746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primera vez de Diabetes mellitus en población derechohabiente de 20 años y más,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552450</xdr:colOff>
      <xdr:row>30</xdr:row>
      <xdr:rowOff>57150</xdr:rowOff>
    </xdr:from>
    <xdr:to>
      <xdr:col>18</xdr:col>
      <xdr:colOff>262558</xdr:colOff>
      <xdr:row>34</xdr:row>
      <xdr:rowOff>72059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8639175" y="49149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18</xdr:col>
      <xdr:colOff>523875</xdr:colOff>
      <xdr:row>55</xdr:row>
      <xdr:rowOff>123826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7"/>
  <sheetViews>
    <sheetView tabSelected="1" topLeftCell="AC15" zoomScale="115" zoomScaleNormal="115" workbookViewId="0">
      <selection activeCell="AI21" sqref="AI21:AI47"/>
    </sheetView>
  </sheetViews>
  <sheetFormatPr baseColWidth="10" defaultRowHeight="12.75" x14ac:dyDescent="0.2"/>
  <cols>
    <col min="1" max="1" width="1.5703125" customWidth="1"/>
    <col min="2" max="2" width="11.42578125" customWidth="1"/>
    <col min="3" max="3" width="28.140625" customWidth="1"/>
    <col min="4" max="11" width="11.42578125" customWidth="1"/>
    <col min="12" max="12" width="14.42578125" customWidth="1"/>
    <col min="13" max="32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65" t="s">
        <v>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10</v>
      </c>
      <c r="C17" s="4" t="s">
        <v>11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4"/>
      <c r="V18" s="53"/>
      <c r="W18" s="53"/>
      <c r="X18" s="5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59" t="s">
        <v>12</v>
      </c>
      <c r="C19" s="66" t="s">
        <v>12</v>
      </c>
      <c r="D19" s="66" t="s">
        <v>13</v>
      </c>
      <c r="E19" s="68" t="s">
        <v>14</v>
      </c>
      <c r="F19" s="69"/>
      <c r="G19" s="69"/>
      <c r="H19" s="70"/>
      <c r="I19" s="68" t="s">
        <v>15</v>
      </c>
      <c r="J19" s="69"/>
      <c r="K19" s="69"/>
      <c r="L19" s="70"/>
      <c r="M19" s="68" t="s">
        <v>16</v>
      </c>
      <c r="N19" s="69"/>
      <c r="O19" s="69"/>
      <c r="P19" s="70"/>
      <c r="Q19" s="69" t="s">
        <v>17</v>
      </c>
      <c r="R19" s="69"/>
      <c r="S19" s="69"/>
      <c r="T19" s="70"/>
      <c r="U19" s="68" t="s">
        <v>18</v>
      </c>
      <c r="V19" s="69"/>
      <c r="W19" s="69"/>
      <c r="X19" s="70"/>
      <c r="Y19" s="68" t="s">
        <v>19</v>
      </c>
      <c r="Z19" s="69"/>
      <c r="AA19" s="69"/>
      <c r="AB19" s="70"/>
      <c r="AC19" s="68" t="s">
        <v>20</v>
      </c>
      <c r="AD19" s="69"/>
      <c r="AE19" s="69"/>
      <c r="AF19" s="70"/>
      <c r="AG19" s="68" t="s">
        <v>21</v>
      </c>
      <c r="AH19" s="69"/>
      <c r="AI19" s="69"/>
      <c r="AJ19" s="70"/>
      <c r="AK19" s="68" t="s">
        <v>22</v>
      </c>
      <c r="AL19" s="69"/>
      <c r="AM19" s="69"/>
      <c r="AN19" s="70"/>
      <c r="AO19" s="68" t="s">
        <v>23</v>
      </c>
      <c r="AP19" s="69"/>
      <c r="AQ19" s="69"/>
      <c r="AR19" s="70"/>
      <c r="AS19" s="68" t="s">
        <v>24</v>
      </c>
      <c r="AT19" s="69"/>
      <c r="AU19" s="69"/>
      <c r="AV19" s="70"/>
      <c r="AW19" s="71" t="s">
        <v>25</v>
      </c>
      <c r="AX19" s="71"/>
      <c r="AY19" s="71"/>
      <c r="AZ19" s="71"/>
    </row>
    <row r="20" spans="1:52" x14ac:dyDescent="0.2">
      <c r="A20" s="1"/>
      <c r="B20" s="60"/>
      <c r="C20" s="67"/>
      <c r="D20" s="67"/>
      <c r="E20" s="6" t="s">
        <v>26</v>
      </c>
      <c r="F20" s="6" t="s">
        <v>27</v>
      </c>
      <c r="G20" s="6" t="s">
        <v>28</v>
      </c>
      <c r="H20" s="6" t="s">
        <v>29</v>
      </c>
      <c r="I20" s="6" t="s">
        <v>26</v>
      </c>
      <c r="J20" s="6" t="s">
        <v>27</v>
      </c>
      <c r="K20" s="6" t="s">
        <v>28</v>
      </c>
      <c r="L20" s="6" t="s">
        <v>29</v>
      </c>
      <c r="M20" s="6" t="s">
        <v>26</v>
      </c>
      <c r="N20" s="6" t="s">
        <v>27</v>
      </c>
      <c r="O20" s="6" t="s">
        <v>28</v>
      </c>
      <c r="P20" s="6" t="s">
        <v>29</v>
      </c>
      <c r="Q20" s="58" t="s">
        <v>26</v>
      </c>
      <c r="R20" s="6" t="s">
        <v>27</v>
      </c>
      <c r="S20" s="6" t="s">
        <v>28</v>
      </c>
      <c r="T20" s="6" t="s">
        <v>29</v>
      </c>
      <c r="U20" s="6" t="s">
        <v>26</v>
      </c>
      <c r="V20" s="6" t="s">
        <v>30</v>
      </c>
      <c r="W20" s="6" t="s">
        <v>28</v>
      </c>
      <c r="X20" s="6" t="s">
        <v>31</v>
      </c>
      <c r="Y20" s="6" t="s">
        <v>26</v>
      </c>
      <c r="Z20" s="6" t="s">
        <v>30</v>
      </c>
      <c r="AA20" s="6" t="s">
        <v>28</v>
      </c>
      <c r="AB20" s="6" t="s">
        <v>31</v>
      </c>
      <c r="AC20" s="6" t="s">
        <v>26</v>
      </c>
      <c r="AD20" s="6" t="s">
        <v>30</v>
      </c>
      <c r="AE20" s="6" t="s">
        <v>28</v>
      </c>
      <c r="AF20" s="6" t="s">
        <v>31</v>
      </c>
      <c r="AG20" s="6" t="s">
        <v>26</v>
      </c>
      <c r="AH20" s="6" t="s">
        <v>30</v>
      </c>
      <c r="AI20" s="6" t="s">
        <v>28</v>
      </c>
      <c r="AJ20" s="6" t="s">
        <v>31</v>
      </c>
      <c r="AK20" s="6" t="s">
        <v>26</v>
      </c>
      <c r="AL20" s="6" t="s">
        <v>30</v>
      </c>
      <c r="AM20" s="6" t="s">
        <v>28</v>
      </c>
      <c r="AN20" s="6" t="s">
        <v>31</v>
      </c>
      <c r="AO20" s="6" t="s">
        <v>26</v>
      </c>
      <c r="AP20" s="6" t="s">
        <v>30</v>
      </c>
      <c r="AQ20" s="6" t="s">
        <v>28</v>
      </c>
      <c r="AR20" s="6" t="s">
        <v>31</v>
      </c>
      <c r="AS20" s="6" t="s">
        <v>26</v>
      </c>
      <c r="AT20" s="6" t="s">
        <v>30</v>
      </c>
      <c r="AU20" s="6" t="s">
        <v>28</v>
      </c>
      <c r="AV20" s="6" t="s">
        <v>31</v>
      </c>
      <c r="AW20" s="6" t="s">
        <v>26</v>
      </c>
      <c r="AX20" s="6" t="s">
        <v>30</v>
      </c>
      <c r="AY20" s="6" t="s">
        <v>28</v>
      </c>
      <c r="AZ20" s="6" t="s">
        <v>31</v>
      </c>
    </row>
    <row r="21" spans="1:52" x14ac:dyDescent="0.2">
      <c r="A21" s="7" t="s">
        <v>32</v>
      </c>
      <c r="B21" s="61" t="s">
        <v>33</v>
      </c>
      <c r="C21" s="8" t="s">
        <v>34</v>
      </c>
      <c r="D21" s="57">
        <v>97990</v>
      </c>
      <c r="E21" s="10">
        <v>877</v>
      </c>
      <c r="F21" s="9">
        <f t="shared" ref="F21:F45" si="0">$B$54*D21/100</f>
        <v>2351.7600000000002</v>
      </c>
      <c r="G21" s="11">
        <f>E21*100/D21</f>
        <v>0.89498928462087968</v>
      </c>
      <c r="H21" s="9">
        <f>F21-E21</f>
        <v>1474.7600000000002</v>
      </c>
      <c r="I21" s="10">
        <v>3788</v>
      </c>
      <c r="J21" s="9">
        <f t="shared" ref="J21:J45" si="1">$B$55*D21/100</f>
        <v>4703.5200000000004</v>
      </c>
      <c r="K21" s="12">
        <f>I21/D21*100</f>
        <v>3.8657005816920096</v>
      </c>
      <c r="L21" s="9">
        <f>J21-I21</f>
        <v>915.52000000000044</v>
      </c>
      <c r="M21" s="10">
        <v>6907</v>
      </c>
      <c r="N21" s="9">
        <f t="shared" ref="N21:N45" si="2">$B$56*D21/100</f>
        <v>6957.29</v>
      </c>
      <c r="O21" s="12">
        <f>M21/D21*100</f>
        <v>7.0486784365751607</v>
      </c>
      <c r="P21" s="9">
        <f>N21-M21</f>
        <v>50.289999999999964</v>
      </c>
      <c r="Q21" s="10">
        <v>10164</v>
      </c>
      <c r="R21" s="13">
        <f t="shared" ref="R21:R45" si="3">$B$57*D21/100</f>
        <v>9309.0499999999993</v>
      </c>
      <c r="S21" s="12">
        <f>Q21/D21*100</f>
        <v>10.372486988468212</v>
      </c>
      <c r="T21" s="9">
        <f>R21-Q21</f>
        <v>-854.95000000000073</v>
      </c>
      <c r="U21" s="10">
        <v>11981</v>
      </c>
      <c r="V21" s="13">
        <f t="shared" ref="V21:V45" si="4">$B$58*D21/100</f>
        <v>11660.81</v>
      </c>
      <c r="W21" s="12">
        <f>U21/D21*100</f>
        <v>12.226757832431881</v>
      </c>
      <c r="X21" s="9">
        <f>V21-U21</f>
        <v>-320.19000000000051</v>
      </c>
      <c r="Y21" s="10">
        <v>15379</v>
      </c>
      <c r="Z21" s="13">
        <f t="shared" ref="Z21:Z45" si="5">$B$59*D21/100</f>
        <v>14012.57</v>
      </c>
      <c r="AA21" s="12">
        <f>Y21/D21*100</f>
        <v>15.694458618226351</v>
      </c>
      <c r="AB21" s="9">
        <f>Z21-Y21</f>
        <v>-1366.4300000000003</v>
      </c>
      <c r="AC21" s="14">
        <v>21020</v>
      </c>
      <c r="AD21" s="13">
        <f t="shared" ref="AD21:AD45" si="6">$B$60*D21/100</f>
        <v>16266.340000000002</v>
      </c>
      <c r="AE21" s="12">
        <f>AC21/D21*100</f>
        <v>21.451168486580265</v>
      </c>
      <c r="AF21" s="13">
        <f>AD21-AC21</f>
        <v>-4753.659999999998</v>
      </c>
      <c r="AG21" s="14">
        <v>25544</v>
      </c>
      <c r="AH21" s="13">
        <f t="shared" ref="AH21:AH45" si="7">$B$61*D21/100</f>
        <v>18618.099999999999</v>
      </c>
      <c r="AI21" s="15">
        <f>AG21/D21*100</f>
        <v>26.06796611899173</v>
      </c>
      <c r="AJ21" s="13">
        <f>AH21-AG21</f>
        <v>-6925.9000000000015</v>
      </c>
      <c r="AK21" s="14">
        <v>27407</v>
      </c>
      <c r="AL21" s="13">
        <f t="shared" ref="AL21:AL45" si="8">$B$62*D21/100</f>
        <v>20969.859999999997</v>
      </c>
      <c r="AM21" s="12">
        <f>AK21/D21*100</f>
        <v>27.969180528625369</v>
      </c>
      <c r="AN21" s="13">
        <f>AL21-AK21</f>
        <v>-6437.1400000000031</v>
      </c>
      <c r="AO21" s="14">
        <v>31333</v>
      </c>
      <c r="AP21" s="13">
        <f t="shared" ref="AP21:AP45" si="9">$B$63*D21/100</f>
        <v>23321.62</v>
      </c>
      <c r="AQ21" s="12">
        <f>AO21/D21*100</f>
        <v>31.975711807327279</v>
      </c>
      <c r="AR21" s="13">
        <f>AP21-AO21</f>
        <v>-8011.380000000001</v>
      </c>
      <c r="AS21" s="14">
        <v>34696</v>
      </c>
      <c r="AT21" s="13">
        <f t="shared" ref="AT21:AT45" si="10">$B$64*D21/100</f>
        <v>25575.39</v>
      </c>
      <c r="AU21" s="12">
        <f>AS21/D21*100</f>
        <v>35.407694662720687</v>
      </c>
      <c r="AV21" s="13">
        <f>AT21-AS21</f>
        <v>-9120.61</v>
      </c>
      <c r="AW21" s="14"/>
      <c r="AX21" s="13">
        <f t="shared" ref="AX21:AX45" si="11">$B$65*D21/100</f>
        <v>27927.15</v>
      </c>
      <c r="AY21" s="12">
        <f>AW21/D21*100</f>
        <v>0</v>
      </c>
      <c r="AZ21" s="13">
        <f>AX21-AW21</f>
        <v>27927.15</v>
      </c>
    </row>
    <row r="22" spans="1:52" x14ac:dyDescent="0.2">
      <c r="A22" s="7" t="s">
        <v>32</v>
      </c>
      <c r="B22" s="61" t="s">
        <v>35</v>
      </c>
      <c r="C22" s="8" t="s">
        <v>36</v>
      </c>
      <c r="D22" s="57">
        <v>29745</v>
      </c>
      <c r="E22" s="10">
        <v>483</v>
      </c>
      <c r="F22" s="9">
        <f t="shared" si="0"/>
        <v>713.88</v>
      </c>
      <c r="G22" s="16">
        <f t="shared" ref="G22:G44" si="12">E22*100/D22</f>
        <v>1.6238023197175997</v>
      </c>
      <c r="H22" s="9">
        <f t="shared" ref="H22:H45" si="13">F22-E22</f>
        <v>230.88</v>
      </c>
      <c r="I22" s="10">
        <v>1096</v>
      </c>
      <c r="J22" s="9">
        <f t="shared" si="1"/>
        <v>1427.76</v>
      </c>
      <c r="K22" s="17">
        <f t="shared" ref="K22:K47" si="14">I22/D22*100</f>
        <v>3.6846528828374518</v>
      </c>
      <c r="L22" s="9">
        <f t="shared" ref="L22:L45" si="15">J22-I22</f>
        <v>331.76</v>
      </c>
      <c r="M22" s="10">
        <v>1774</v>
      </c>
      <c r="N22" s="9">
        <f t="shared" si="2"/>
        <v>2111.895</v>
      </c>
      <c r="O22" s="17">
        <f t="shared" ref="O22:O45" si="16">M22/D22*100</f>
        <v>5.9640275676584302</v>
      </c>
      <c r="P22" s="9">
        <f t="shared" ref="P22:P45" si="17">N22-M22</f>
        <v>337.89499999999998</v>
      </c>
      <c r="Q22" s="10">
        <v>2313</v>
      </c>
      <c r="R22" s="13">
        <f t="shared" si="3"/>
        <v>2825.7750000000001</v>
      </c>
      <c r="S22" s="17">
        <f t="shared" ref="S22:S45" si="18">Q22/D22*100</f>
        <v>7.776096822995461</v>
      </c>
      <c r="T22" s="9">
        <f t="shared" ref="T22:T45" si="19">R22-Q22</f>
        <v>512.77500000000009</v>
      </c>
      <c r="U22" s="10">
        <v>2833</v>
      </c>
      <c r="V22" s="13">
        <f t="shared" si="4"/>
        <v>3539.6550000000002</v>
      </c>
      <c r="W22" s="17">
        <f t="shared" ref="W22:W47" si="20">U22/D22*100</f>
        <v>9.5242897966044708</v>
      </c>
      <c r="X22" s="9">
        <f t="shared" ref="X22:X45" si="21">V22-U22</f>
        <v>706.6550000000002</v>
      </c>
      <c r="Y22" s="10">
        <v>3406</v>
      </c>
      <c r="Z22" s="13">
        <f t="shared" si="5"/>
        <v>4253.5349999999999</v>
      </c>
      <c r="AA22" s="17">
        <f t="shared" ref="AA22:AA47" si="22">Y22/D22*100</f>
        <v>11.450663977139016</v>
      </c>
      <c r="AB22" s="9">
        <f t="shared" ref="AB22:AB45" si="23">Z22-Y22</f>
        <v>847.53499999999985</v>
      </c>
      <c r="AC22" s="14">
        <v>3974</v>
      </c>
      <c r="AD22" s="13">
        <f t="shared" si="6"/>
        <v>4937.670000000001</v>
      </c>
      <c r="AE22" s="17">
        <f t="shared" ref="AE22:AE45" si="24">AC22/D22*100</f>
        <v>13.360228609850394</v>
      </c>
      <c r="AF22" s="13">
        <f t="shared" ref="AF22:AF45" si="25">AD22-AC22</f>
        <v>963.67000000000098</v>
      </c>
      <c r="AG22" s="14">
        <v>4611</v>
      </c>
      <c r="AH22" s="13">
        <f t="shared" si="7"/>
        <v>5651.55</v>
      </c>
      <c r="AI22" s="18">
        <f t="shared" ref="AI22:AI45" si="26">AG22/D22*100</f>
        <v>15.501765002521431</v>
      </c>
      <c r="AJ22" s="13">
        <f t="shared" ref="AJ22:AJ45" si="27">AH22-AG22</f>
        <v>1040.5500000000002</v>
      </c>
      <c r="AK22" s="14">
        <v>5301</v>
      </c>
      <c r="AL22" s="13">
        <f t="shared" si="8"/>
        <v>6365.43</v>
      </c>
      <c r="AM22" s="17">
        <f t="shared" ref="AM22:AM47" si="28">AK22/D22*100</f>
        <v>17.821482602118003</v>
      </c>
      <c r="AN22" s="13">
        <f t="shared" ref="AN22:AN45" si="29">AL22-AK22</f>
        <v>1064.4300000000003</v>
      </c>
      <c r="AO22" s="14">
        <v>5966</v>
      </c>
      <c r="AP22" s="13">
        <f t="shared" si="9"/>
        <v>7079.31</v>
      </c>
      <c r="AQ22" s="17">
        <f t="shared" ref="AQ22:AQ47" si="30">AO22/D22*100</f>
        <v>20.057152462598758</v>
      </c>
      <c r="AR22" s="13">
        <f t="shared" ref="AR22:AR45" si="31">AP22-AO22</f>
        <v>1113.3100000000004</v>
      </c>
      <c r="AS22" s="43">
        <v>6445</v>
      </c>
      <c r="AT22" s="13">
        <f t="shared" si="10"/>
        <v>7763.4449999999997</v>
      </c>
      <c r="AU22" s="12">
        <f t="shared" ref="AU22:AU47" si="32">AS22/D22*100</f>
        <v>21.667507144057822</v>
      </c>
      <c r="AV22" s="13">
        <f t="shared" ref="AV22:AV45" si="33">AT22-AS22</f>
        <v>1318.4449999999997</v>
      </c>
      <c r="AW22" s="14"/>
      <c r="AX22" s="13">
        <f t="shared" si="11"/>
        <v>8477.3250000000007</v>
      </c>
      <c r="AY22" s="12">
        <f t="shared" ref="AY22:AY47" si="34">AW22/D22*100</f>
        <v>0</v>
      </c>
      <c r="AZ22" s="13">
        <f t="shared" ref="AZ22:AZ45" si="35">AX22-AW22</f>
        <v>8477.3250000000007</v>
      </c>
    </row>
    <row r="23" spans="1:52" s="45" customFormat="1" ht="12" customHeight="1" x14ac:dyDescent="0.2">
      <c r="A23" s="39" t="s">
        <v>109</v>
      </c>
      <c r="B23" s="62" t="s">
        <v>37</v>
      </c>
      <c r="C23" s="40" t="s">
        <v>38</v>
      </c>
      <c r="D23" s="57">
        <v>39050</v>
      </c>
      <c r="E23" s="10">
        <v>439</v>
      </c>
      <c r="F23" s="41">
        <f t="shared" si="0"/>
        <v>937.2</v>
      </c>
      <c r="G23" s="16">
        <f t="shared" si="12"/>
        <v>1.1241997439180538</v>
      </c>
      <c r="H23" s="41">
        <f t="shared" si="13"/>
        <v>498.20000000000005</v>
      </c>
      <c r="I23" s="10">
        <v>906</v>
      </c>
      <c r="J23" s="41">
        <f t="shared" si="1"/>
        <v>1874.4</v>
      </c>
      <c r="K23" s="17">
        <f t="shared" si="14"/>
        <v>2.3201024327784889</v>
      </c>
      <c r="L23" s="41">
        <f t="shared" si="15"/>
        <v>968.40000000000009</v>
      </c>
      <c r="M23" s="10">
        <v>1626</v>
      </c>
      <c r="N23" s="41">
        <f t="shared" si="2"/>
        <v>2772.55</v>
      </c>
      <c r="O23" s="17">
        <f t="shared" si="16"/>
        <v>4.1638924455825865</v>
      </c>
      <c r="P23" s="41">
        <f t="shared" si="17"/>
        <v>1146.5500000000002</v>
      </c>
      <c r="Q23" s="10">
        <v>2719</v>
      </c>
      <c r="R23" s="42">
        <f t="shared" si="3"/>
        <v>3709.75</v>
      </c>
      <c r="S23" s="17">
        <f t="shared" si="18"/>
        <v>6.9628681177976954</v>
      </c>
      <c r="T23" s="41">
        <f t="shared" si="19"/>
        <v>990.75</v>
      </c>
      <c r="U23" s="10">
        <v>3452</v>
      </c>
      <c r="V23" s="42">
        <f t="shared" si="4"/>
        <v>4646.95</v>
      </c>
      <c r="W23" s="17">
        <f t="shared" si="20"/>
        <v>8.8399487836107564</v>
      </c>
      <c r="X23" s="41">
        <f t="shared" si="21"/>
        <v>1194.9499999999998</v>
      </c>
      <c r="Y23" s="10">
        <v>4222</v>
      </c>
      <c r="Z23" s="42">
        <f t="shared" si="5"/>
        <v>5584.15</v>
      </c>
      <c r="AA23" s="17">
        <f t="shared" si="22"/>
        <v>10.811779769526249</v>
      </c>
      <c r="AB23" s="41">
        <f t="shared" si="23"/>
        <v>1362.1499999999996</v>
      </c>
      <c r="AC23" s="43">
        <v>4995</v>
      </c>
      <c r="AD23" s="42">
        <f t="shared" si="6"/>
        <v>6482.3</v>
      </c>
      <c r="AE23" s="17">
        <f t="shared" si="24"/>
        <v>12.791293213828425</v>
      </c>
      <c r="AF23" s="42">
        <f t="shared" si="25"/>
        <v>1487.3000000000002</v>
      </c>
      <c r="AG23" s="14">
        <v>5868</v>
      </c>
      <c r="AH23" s="42">
        <f t="shared" si="7"/>
        <v>7419.5</v>
      </c>
      <c r="AI23" s="44">
        <f t="shared" si="26"/>
        <v>15.026888604353395</v>
      </c>
      <c r="AJ23" s="42">
        <f t="shared" si="27"/>
        <v>1551.5</v>
      </c>
      <c r="AK23" s="43">
        <v>6534</v>
      </c>
      <c r="AL23" s="42">
        <f t="shared" si="8"/>
        <v>8356.7000000000007</v>
      </c>
      <c r="AM23" s="17">
        <f t="shared" si="28"/>
        <v>16.732394366197184</v>
      </c>
      <c r="AN23" s="42">
        <f t="shared" si="29"/>
        <v>1822.7000000000007</v>
      </c>
      <c r="AO23" s="43">
        <v>7175</v>
      </c>
      <c r="AP23" s="42">
        <f t="shared" si="9"/>
        <v>9293.9</v>
      </c>
      <c r="AQ23" s="17">
        <f t="shared" si="30"/>
        <v>18.373879641485274</v>
      </c>
      <c r="AR23" s="42">
        <f t="shared" si="31"/>
        <v>2118.8999999999996</v>
      </c>
      <c r="AS23" s="14">
        <v>7962</v>
      </c>
      <c r="AT23" s="42">
        <f t="shared" si="10"/>
        <v>10192.049999999999</v>
      </c>
      <c r="AU23" s="12">
        <f t="shared" si="32"/>
        <v>20.389244558258643</v>
      </c>
      <c r="AV23" s="42">
        <f t="shared" si="33"/>
        <v>2230.0499999999993</v>
      </c>
      <c r="AW23" s="43"/>
      <c r="AX23" s="42">
        <f t="shared" si="11"/>
        <v>11129.25</v>
      </c>
      <c r="AY23" s="12">
        <f t="shared" si="34"/>
        <v>0</v>
      </c>
      <c r="AZ23" s="42">
        <f t="shared" si="35"/>
        <v>11129.25</v>
      </c>
    </row>
    <row r="24" spans="1:52" x14ac:dyDescent="0.2">
      <c r="A24" s="7" t="s">
        <v>32</v>
      </c>
      <c r="B24" s="61" t="s">
        <v>39</v>
      </c>
      <c r="C24" s="8" t="s">
        <v>40</v>
      </c>
      <c r="D24" s="57">
        <v>2470</v>
      </c>
      <c r="E24" s="10">
        <v>41</v>
      </c>
      <c r="F24" s="9">
        <f t="shared" si="0"/>
        <v>59.28</v>
      </c>
      <c r="G24" s="16">
        <f t="shared" si="12"/>
        <v>1.6599190283400809</v>
      </c>
      <c r="H24" s="9">
        <f t="shared" si="13"/>
        <v>18.28</v>
      </c>
      <c r="I24" s="10">
        <v>85</v>
      </c>
      <c r="J24" s="9">
        <f t="shared" si="1"/>
        <v>118.56</v>
      </c>
      <c r="K24" s="17">
        <f t="shared" si="14"/>
        <v>3.4412955465587043</v>
      </c>
      <c r="L24" s="9">
        <f t="shared" si="15"/>
        <v>33.56</v>
      </c>
      <c r="M24" s="10">
        <v>109</v>
      </c>
      <c r="N24" s="9">
        <f t="shared" si="2"/>
        <v>175.37</v>
      </c>
      <c r="O24" s="17">
        <f t="shared" si="16"/>
        <v>4.4129554655870447</v>
      </c>
      <c r="P24" s="9">
        <f t="shared" si="17"/>
        <v>66.37</v>
      </c>
      <c r="Q24" s="10">
        <v>149</v>
      </c>
      <c r="R24" s="13">
        <f t="shared" si="3"/>
        <v>234.65</v>
      </c>
      <c r="S24" s="17">
        <f t="shared" si="18"/>
        <v>6.0323886639676108</v>
      </c>
      <c r="T24" s="9">
        <f t="shared" si="19"/>
        <v>85.65</v>
      </c>
      <c r="U24" s="10">
        <v>193</v>
      </c>
      <c r="V24" s="13">
        <f t="shared" si="4"/>
        <v>293.93</v>
      </c>
      <c r="W24" s="17">
        <f t="shared" si="20"/>
        <v>7.8137651821862342</v>
      </c>
      <c r="X24" s="9">
        <f t="shared" si="21"/>
        <v>100.93</v>
      </c>
      <c r="Y24" s="10">
        <v>224</v>
      </c>
      <c r="Z24" s="13">
        <f t="shared" si="5"/>
        <v>353.21</v>
      </c>
      <c r="AA24" s="17">
        <f t="shared" si="22"/>
        <v>9.0688259109311744</v>
      </c>
      <c r="AB24" s="9">
        <f t="shared" si="23"/>
        <v>129.20999999999998</v>
      </c>
      <c r="AC24" s="14">
        <v>246</v>
      </c>
      <c r="AD24" s="13">
        <f t="shared" si="6"/>
        <v>410.02</v>
      </c>
      <c r="AE24" s="17">
        <f t="shared" si="24"/>
        <v>9.9595141700404852</v>
      </c>
      <c r="AF24" s="13">
        <f t="shared" si="25"/>
        <v>164.01999999999998</v>
      </c>
      <c r="AG24" s="14">
        <v>279</v>
      </c>
      <c r="AH24" s="13">
        <f t="shared" si="7"/>
        <v>469.3</v>
      </c>
      <c r="AI24" s="18">
        <f t="shared" si="26"/>
        <v>11.295546558704453</v>
      </c>
      <c r="AJ24" s="13">
        <f t="shared" si="27"/>
        <v>190.3</v>
      </c>
      <c r="AK24" s="14">
        <v>324</v>
      </c>
      <c r="AL24" s="13">
        <f t="shared" si="8"/>
        <v>528.58000000000004</v>
      </c>
      <c r="AM24" s="17">
        <f t="shared" si="28"/>
        <v>13.117408906882591</v>
      </c>
      <c r="AN24" s="13">
        <f t="shared" si="29"/>
        <v>204.58000000000004</v>
      </c>
      <c r="AO24" s="14">
        <v>353</v>
      </c>
      <c r="AP24" s="13">
        <f t="shared" si="9"/>
        <v>587.86</v>
      </c>
      <c r="AQ24" s="17">
        <f t="shared" si="30"/>
        <v>14.291497975708504</v>
      </c>
      <c r="AR24" s="13">
        <f t="shared" si="31"/>
        <v>234.86</v>
      </c>
      <c r="AS24" s="14">
        <v>380</v>
      </c>
      <c r="AT24" s="13">
        <f t="shared" si="10"/>
        <v>644.66999999999996</v>
      </c>
      <c r="AU24" s="12">
        <f t="shared" si="32"/>
        <v>15.384615384615385</v>
      </c>
      <c r="AV24" s="13">
        <f t="shared" si="33"/>
        <v>264.66999999999996</v>
      </c>
      <c r="AW24" s="14"/>
      <c r="AX24" s="13">
        <f t="shared" si="11"/>
        <v>703.95</v>
      </c>
      <c r="AY24" s="12">
        <f t="shared" si="34"/>
        <v>0</v>
      </c>
      <c r="AZ24" s="13">
        <f t="shared" si="35"/>
        <v>703.95</v>
      </c>
    </row>
    <row r="25" spans="1:52" s="45" customFormat="1" ht="12.75" customHeight="1" x14ac:dyDescent="0.2">
      <c r="A25" s="39" t="s">
        <v>32</v>
      </c>
      <c r="B25" s="62" t="s">
        <v>41</v>
      </c>
      <c r="C25" s="40" t="s">
        <v>42</v>
      </c>
      <c r="D25" s="57">
        <v>10763</v>
      </c>
      <c r="E25" s="10">
        <v>188</v>
      </c>
      <c r="F25" s="41">
        <f t="shared" si="0"/>
        <v>258.31200000000001</v>
      </c>
      <c r="G25" s="16">
        <f t="shared" si="12"/>
        <v>1.7467248908296944</v>
      </c>
      <c r="H25" s="41">
        <f t="shared" si="13"/>
        <v>70.312000000000012</v>
      </c>
      <c r="I25" s="10">
        <v>359</v>
      </c>
      <c r="J25" s="41">
        <f t="shared" si="1"/>
        <v>516.62400000000002</v>
      </c>
      <c r="K25" s="17">
        <f t="shared" si="14"/>
        <v>3.335501254297129</v>
      </c>
      <c r="L25" s="41">
        <f t="shared" si="15"/>
        <v>157.62400000000002</v>
      </c>
      <c r="M25" s="10">
        <v>509</v>
      </c>
      <c r="N25" s="41">
        <f t="shared" si="2"/>
        <v>764.173</v>
      </c>
      <c r="O25" s="17">
        <f t="shared" si="16"/>
        <v>4.7291647310229488</v>
      </c>
      <c r="P25" s="41">
        <f t="shared" si="17"/>
        <v>255.173</v>
      </c>
      <c r="Q25" s="10">
        <v>694</v>
      </c>
      <c r="R25" s="42">
        <f t="shared" si="3"/>
        <v>1022.485</v>
      </c>
      <c r="S25" s="17">
        <f t="shared" si="18"/>
        <v>6.4480163523181266</v>
      </c>
      <c r="T25" s="41">
        <f t="shared" si="19"/>
        <v>328.48500000000001</v>
      </c>
      <c r="U25" s="10">
        <v>880</v>
      </c>
      <c r="V25" s="42">
        <f t="shared" si="4"/>
        <v>1280.797</v>
      </c>
      <c r="W25" s="17">
        <f t="shared" si="20"/>
        <v>8.1761590634581438</v>
      </c>
      <c r="X25" s="41">
        <f t="shared" si="21"/>
        <v>400.79700000000003</v>
      </c>
      <c r="Y25" s="10">
        <v>1085</v>
      </c>
      <c r="Z25" s="42">
        <f t="shared" si="5"/>
        <v>1539.1089999999999</v>
      </c>
      <c r="AA25" s="17">
        <f t="shared" si="22"/>
        <v>10.080832481650097</v>
      </c>
      <c r="AB25" s="41">
        <f t="shared" si="23"/>
        <v>454.10899999999992</v>
      </c>
      <c r="AC25" s="43">
        <v>1286</v>
      </c>
      <c r="AD25" s="42">
        <f t="shared" si="6"/>
        <v>1786.6580000000001</v>
      </c>
      <c r="AE25" s="17">
        <f t="shared" si="24"/>
        <v>11.948341540462696</v>
      </c>
      <c r="AF25" s="42">
        <f t="shared" si="25"/>
        <v>500.65800000000013</v>
      </c>
      <c r="AG25" s="14">
        <v>1493</v>
      </c>
      <c r="AH25" s="42">
        <f t="shared" si="7"/>
        <v>2044.97</v>
      </c>
      <c r="AI25" s="44">
        <f t="shared" si="26"/>
        <v>13.871597138344328</v>
      </c>
      <c r="AJ25" s="42">
        <f t="shared" si="27"/>
        <v>551.97</v>
      </c>
      <c r="AK25" s="43">
        <v>1722</v>
      </c>
      <c r="AL25" s="42">
        <f t="shared" si="8"/>
        <v>2303.2819999999997</v>
      </c>
      <c r="AM25" s="17">
        <f t="shared" si="28"/>
        <v>15.999256712812413</v>
      </c>
      <c r="AN25" s="42">
        <f t="shared" si="29"/>
        <v>581.2819999999997</v>
      </c>
      <c r="AO25" s="43">
        <v>1932</v>
      </c>
      <c r="AP25" s="42">
        <f t="shared" si="9"/>
        <v>2561.5940000000001</v>
      </c>
      <c r="AQ25" s="17">
        <f t="shared" si="30"/>
        <v>17.950385580228563</v>
      </c>
      <c r="AR25" s="42">
        <f t="shared" si="31"/>
        <v>629.59400000000005</v>
      </c>
      <c r="AS25" s="43">
        <v>2108</v>
      </c>
      <c r="AT25" s="42">
        <f t="shared" si="10"/>
        <v>2809.143</v>
      </c>
      <c r="AU25" s="12">
        <f t="shared" si="32"/>
        <v>19.585617392920192</v>
      </c>
      <c r="AV25" s="42">
        <f t="shared" si="33"/>
        <v>701.14300000000003</v>
      </c>
      <c r="AW25" s="43"/>
      <c r="AX25" s="42">
        <f t="shared" si="11"/>
        <v>3067.4549999999999</v>
      </c>
      <c r="AY25" s="12">
        <f t="shared" si="34"/>
        <v>0</v>
      </c>
      <c r="AZ25" s="42">
        <f t="shared" si="35"/>
        <v>3067.4549999999999</v>
      </c>
    </row>
    <row r="26" spans="1:52" x14ac:dyDescent="0.2">
      <c r="A26" s="7" t="s">
        <v>32</v>
      </c>
      <c r="B26" s="61" t="s">
        <v>43</v>
      </c>
      <c r="C26" s="8" t="s">
        <v>44</v>
      </c>
      <c r="D26" s="57">
        <v>5880</v>
      </c>
      <c r="E26" s="10">
        <v>42</v>
      </c>
      <c r="F26" s="9">
        <f t="shared" si="0"/>
        <v>141.12</v>
      </c>
      <c r="G26" s="16">
        <f t="shared" si="12"/>
        <v>0.7142857142857143</v>
      </c>
      <c r="H26" s="9">
        <f t="shared" si="13"/>
        <v>99.12</v>
      </c>
      <c r="I26" s="10">
        <v>148</v>
      </c>
      <c r="J26" s="9">
        <f t="shared" si="1"/>
        <v>282.24</v>
      </c>
      <c r="K26" s="17">
        <f t="shared" si="14"/>
        <v>2.5170068027210881</v>
      </c>
      <c r="L26" s="9">
        <f t="shared" si="15"/>
        <v>134.24</v>
      </c>
      <c r="M26" s="10">
        <v>228</v>
      </c>
      <c r="N26" s="9">
        <f t="shared" si="2"/>
        <v>417.48</v>
      </c>
      <c r="O26" s="17">
        <f t="shared" si="16"/>
        <v>3.8775510204081631</v>
      </c>
      <c r="P26" s="9">
        <f t="shared" si="17"/>
        <v>189.48000000000002</v>
      </c>
      <c r="Q26" s="10">
        <v>327</v>
      </c>
      <c r="R26" s="13">
        <f t="shared" si="3"/>
        <v>558.6</v>
      </c>
      <c r="S26" s="17">
        <f t="shared" si="18"/>
        <v>5.5612244897959187</v>
      </c>
      <c r="T26" s="9">
        <f t="shared" si="19"/>
        <v>231.60000000000002</v>
      </c>
      <c r="U26" s="10">
        <v>389</v>
      </c>
      <c r="V26" s="13">
        <f t="shared" si="4"/>
        <v>699.72</v>
      </c>
      <c r="W26" s="17">
        <f t="shared" si="20"/>
        <v>6.6156462585034017</v>
      </c>
      <c r="X26" s="9">
        <f t="shared" si="21"/>
        <v>310.72000000000003</v>
      </c>
      <c r="Y26" s="10">
        <v>503</v>
      </c>
      <c r="Z26" s="13">
        <f t="shared" si="5"/>
        <v>840.84</v>
      </c>
      <c r="AA26" s="17">
        <f t="shared" si="22"/>
        <v>8.5544217687074831</v>
      </c>
      <c r="AB26" s="9">
        <f t="shared" si="23"/>
        <v>337.84000000000003</v>
      </c>
      <c r="AC26" s="14">
        <v>572</v>
      </c>
      <c r="AD26" s="13">
        <f t="shared" si="6"/>
        <v>976.08000000000015</v>
      </c>
      <c r="AE26" s="17">
        <f t="shared" si="24"/>
        <v>9.7278911564625847</v>
      </c>
      <c r="AF26" s="13">
        <f t="shared" si="25"/>
        <v>404.08000000000015</v>
      </c>
      <c r="AG26" s="14">
        <v>646</v>
      </c>
      <c r="AH26" s="13">
        <f t="shared" si="7"/>
        <v>1117.2</v>
      </c>
      <c r="AI26" s="18">
        <f t="shared" si="26"/>
        <v>10.986394557823129</v>
      </c>
      <c r="AJ26" s="13">
        <f t="shared" si="27"/>
        <v>471.20000000000005</v>
      </c>
      <c r="AK26" s="14">
        <v>740</v>
      </c>
      <c r="AL26" s="13">
        <f t="shared" si="8"/>
        <v>1258.32</v>
      </c>
      <c r="AM26" s="17">
        <f t="shared" si="28"/>
        <v>12.585034013605442</v>
      </c>
      <c r="AN26" s="13">
        <f t="shared" si="29"/>
        <v>518.31999999999994</v>
      </c>
      <c r="AO26" s="14">
        <v>811</v>
      </c>
      <c r="AP26" s="13">
        <f t="shared" si="9"/>
        <v>1399.44</v>
      </c>
      <c r="AQ26" s="17">
        <f t="shared" si="30"/>
        <v>13.79251700680272</v>
      </c>
      <c r="AR26" s="13">
        <f t="shared" si="31"/>
        <v>588.44000000000005</v>
      </c>
      <c r="AS26" s="14">
        <v>889</v>
      </c>
      <c r="AT26" s="13">
        <f t="shared" si="10"/>
        <v>1534.68</v>
      </c>
      <c r="AU26" s="12">
        <f t="shared" si="32"/>
        <v>15.119047619047619</v>
      </c>
      <c r="AV26" s="13">
        <f t="shared" si="33"/>
        <v>645.68000000000006</v>
      </c>
      <c r="AW26" s="14"/>
      <c r="AX26" s="13">
        <f t="shared" si="11"/>
        <v>1675.8</v>
      </c>
      <c r="AY26" s="12">
        <f t="shared" si="34"/>
        <v>0</v>
      </c>
      <c r="AZ26" s="13">
        <f t="shared" si="35"/>
        <v>1675.8</v>
      </c>
    </row>
    <row r="27" spans="1:52" x14ac:dyDescent="0.2">
      <c r="A27" s="7" t="s">
        <v>32</v>
      </c>
      <c r="B27" s="61" t="s">
        <v>45</v>
      </c>
      <c r="C27" s="8" t="s">
        <v>46</v>
      </c>
      <c r="D27" s="57">
        <v>16974</v>
      </c>
      <c r="E27" s="10">
        <v>330</v>
      </c>
      <c r="F27" s="9">
        <f t="shared" si="0"/>
        <v>407.37599999999998</v>
      </c>
      <c r="G27" s="16">
        <f t="shared" si="12"/>
        <v>1.9441498762813716</v>
      </c>
      <c r="H27" s="9">
        <f t="shared" si="13"/>
        <v>77.375999999999976</v>
      </c>
      <c r="I27" s="10">
        <v>757</v>
      </c>
      <c r="J27" s="9">
        <f t="shared" si="1"/>
        <v>814.75199999999995</v>
      </c>
      <c r="K27" s="17">
        <f t="shared" si="14"/>
        <v>4.459761988924237</v>
      </c>
      <c r="L27" s="9">
        <f t="shared" si="15"/>
        <v>57.751999999999953</v>
      </c>
      <c r="M27" s="10">
        <v>1308</v>
      </c>
      <c r="N27" s="9">
        <f t="shared" si="2"/>
        <v>1205.154</v>
      </c>
      <c r="O27" s="17">
        <f t="shared" si="16"/>
        <v>7.7059031459879819</v>
      </c>
      <c r="P27" s="9">
        <f t="shared" si="17"/>
        <v>-102.846</v>
      </c>
      <c r="Q27" s="10">
        <v>1610</v>
      </c>
      <c r="R27" s="13">
        <f t="shared" si="3"/>
        <v>1612.53</v>
      </c>
      <c r="S27" s="17">
        <f t="shared" si="18"/>
        <v>9.48509485094851</v>
      </c>
      <c r="T27" s="9">
        <f t="shared" si="19"/>
        <v>2.5299999999999727</v>
      </c>
      <c r="U27" s="10">
        <v>1874</v>
      </c>
      <c r="V27" s="13">
        <f t="shared" si="4"/>
        <v>2019.9059999999999</v>
      </c>
      <c r="W27" s="17">
        <f t="shared" si="20"/>
        <v>11.040414751973607</v>
      </c>
      <c r="X27" s="9">
        <f t="shared" si="21"/>
        <v>145.90599999999995</v>
      </c>
      <c r="Y27" s="10">
        <v>2102</v>
      </c>
      <c r="Z27" s="13">
        <f t="shared" si="5"/>
        <v>2427.2820000000002</v>
      </c>
      <c r="AA27" s="17">
        <f t="shared" si="22"/>
        <v>12.383645575586192</v>
      </c>
      <c r="AB27" s="9">
        <f t="shared" si="23"/>
        <v>325.28200000000015</v>
      </c>
      <c r="AC27" s="14">
        <v>2464</v>
      </c>
      <c r="AD27" s="13">
        <f t="shared" si="6"/>
        <v>2817.6840000000002</v>
      </c>
      <c r="AE27" s="17">
        <f t="shared" si="24"/>
        <v>14.516319076234241</v>
      </c>
      <c r="AF27" s="13">
        <f t="shared" si="25"/>
        <v>353.6840000000002</v>
      </c>
      <c r="AG27" s="14">
        <v>2814</v>
      </c>
      <c r="AH27" s="13">
        <f t="shared" si="7"/>
        <v>3225.06</v>
      </c>
      <c r="AI27" s="18">
        <f t="shared" si="26"/>
        <v>16.578296217744786</v>
      </c>
      <c r="AJ27" s="13">
        <f t="shared" si="27"/>
        <v>411.05999999999995</v>
      </c>
      <c r="AK27" s="14">
        <v>3129</v>
      </c>
      <c r="AL27" s="13">
        <f t="shared" si="8"/>
        <v>3632.4359999999997</v>
      </c>
      <c r="AM27" s="17">
        <f t="shared" si="28"/>
        <v>18.434075645104279</v>
      </c>
      <c r="AN27" s="13">
        <f t="shared" si="29"/>
        <v>503.43599999999969</v>
      </c>
      <c r="AO27" s="14">
        <v>3415</v>
      </c>
      <c r="AP27" s="13">
        <f t="shared" si="9"/>
        <v>4039.8119999999999</v>
      </c>
      <c r="AQ27" s="17">
        <f t="shared" si="30"/>
        <v>20.119005537881467</v>
      </c>
      <c r="AR27" s="13">
        <f t="shared" si="31"/>
        <v>624.8119999999999</v>
      </c>
      <c r="AS27" s="14">
        <v>3675</v>
      </c>
      <c r="AT27" s="13">
        <f t="shared" si="10"/>
        <v>4430.2139999999999</v>
      </c>
      <c r="AU27" s="12">
        <f t="shared" si="32"/>
        <v>21.650759985860731</v>
      </c>
      <c r="AV27" s="13">
        <f t="shared" si="33"/>
        <v>755.21399999999994</v>
      </c>
      <c r="AW27" s="14"/>
      <c r="AX27" s="13">
        <f t="shared" si="11"/>
        <v>4837.59</v>
      </c>
      <c r="AY27" s="12">
        <f t="shared" si="34"/>
        <v>0</v>
      </c>
      <c r="AZ27" s="13">
        <f t="shared" si="35"/>
        <v>4837.59</v>
      </c>
    </row>
    <row r="28" spans="1:52" x14ac:dyDescent="0.2">
      <c r="A28" s="7" t="s">
        <v>32</v>
      </c>
      <c r="B28" s="61" t="s">
        <v>47</v>
      </c>
      <c r="C28" s="8" t="s">
        <v>48</v>
      </c>
      <c r="D28" s="57">
        <v>9006</v>
      </c>
      <c r="E28" s="10">
        <v>153</v>
      </c>
      <c r="F28" s="9">
        <f t="shared" si="0"/>
        <v>216.14399999999998</v>
      </c>
      <c r="G28" s="16">
        <f t="shared" si="12"/>
        <v>1.6988674217188542</v>
      </c>
      <c r="H28" s="9">
        <f t="shared" si="13"/>
        <v>63.143999999999977</v>
      </c>
      <c r="I28" s="10">
        <v>300</v>
      </c>
      <c r="J28" s="9">
        <f t="shared" si="1"/>
        <v>432.28799999999995</v>
      </c>
      <c r="K28" s="17">
        <f t="shared" si="14"/>
        <v>3.3311125916055966</v>
      </c>
      <c r="L28" s="9">
        <f t="shared" si="15"/>
        <v>132.28799999999995</v>
      </c>
      <c r="M28" s="10">
        <v>428</v>
      </c>
      <c r="N28" s="9">
        <f t="shared" si="2"/>
        <v>639.42599999999993</v>
      </c>
      <c r="O28" s="17">
        <f t="shared" si="16"/>
        <v>4.7523872973573171</v>
      </c>
      <c r="P28" s="9">
        <f t="shared" si="17"/>
        <v>211.42599999999993</v>
      </c>
      <c r="Q28" s="10">
        <v>573</v>
      </c>
      <c r="R28" s="13">
        <f t="shared" si="3"/>
        <v>855.57</v>
      </c>
      <c r="S28" s="17">
        <f t="shared" si="18"/>
        <v>6.3624250499666886</v>
      </c>
      <c r="T28" s="9">
        <f t="shared" si="19"/>
        <v>282.57000000000005</v>
      </c>
      <c r="U28" s="10">
        <v>714</v>
      </c>
      <c r="V28" s="13">
        <f t="shared" si="4"/>
        <v>1071.7140000000002</v>
      </c>
      <c r="W28" s="17">
        <f t="shared" si="20"/>
        <v>7.9280479680213194</v>
      </c>
      <c r="X28" s="9">
        <f t="shared" si="21"/>
        <v>357.71400000000017</v>
      </c>
      <c r="Y28" s="10">
        <v>855</v>
      </c>
      <c r="Z28" s="13">
        <f t="shared" si="5"/>
        <v>1287.8579999999999</v>
      </c>
      <c r="AA28" s="17">
        <f t="shared" si="22"/>
        <v>9.4936708860759502</v>
      </c>
      <c r="AB28" s="9">
        <f t="shared" si="23"/>
        <v>432.85799999999995</v>
      </c>
      <c r="AC28" s="14">
        <v>1033</v>
      </c>
      <c r="AD28" s="13">
        <f t="shared" si="6"/>
        <v>1494.9960000000001</v>
      </c>
      <c r="AE28" s="17">
        <f t="shared" si="24"/>
        <v>11.470131023761937</v>
      </c>
      <c r="AF28" s="13">
        <f t="shared" si="25"/>
        <v>461.99600000000009</v>
      </c>
      <c r="AG28" s="14">
        <v>1162</v>
      </c>
      <c r="AH28" s="13">
        <f t="shared" si="7"/>
        <v>1711.14</v>
      </c>
      <c r="AI28" s="18">
        <f t="shared" si="26"/>
        <v>12.902509438152343</v>
      </c>
      <c r="AJ28" s="13">
        <f t="shared" si="27"/>
        <v>549.1400000000001</v>
      </c>
      <c r="AK28" s="14">
        <v>1262</v>
      </c>
      <c r="AL28" s="13">
        <f t="shared" si="8"/>
        <v>1927.2839999999999</v>
      </c>
      <c r="AM28" s="17">
        <f t="shared" si="28"/>
        <v>14.012880302020875</v>
      </c>
      <c r="AN28" s="13">
        <f t="shared" si="29"/>
        <v>665.28399999999988</v>
      </c>
      <c r="AO28" s="14">
        <v>1395</v>
      </c>
      <c r="AP28" s="13">
        <f t="shared" si="9"/>
        <v>2143.4280000000003</v>
      </c>
      <c r="AQ28" s="17">
        <f t="shared" si="30"/>
        <v>15.489673550966025</v>
      </c>
      <c r="AR28" s="13">
        <f t="shared" si="31"/>
        <v>748.42800000000034</v>
      </c>
      <c r="AS28" s="43">
        <v>1488</v>
      </c>
      <c r="AT28" s="13">
        <f t="shared" si="10"/>
        <v>2350.5660000000003</v>
      </c>
      <c r="AU28" s="12">
        <f t="shared" si="32"/>
        <v>16.522318454363756</v>
      </c>
      <c r="AV28" s="13">
        <f t="shared" si="33"/>
        <v>862.56600000000026</v>
      </c>
      <c r="AW28" s="14"/>
      <c r="AX28" s="13">
        <f t="shared" si="11"/>
        <v>2566.71</v>
      </c>
      <c r="AY28" s="12">
        <f t="shared" si="34"/>
        <v>0</v>
      </c>
      <c r="AZ28" s="13">
        <f t="shared" si="35"/>
        <v>2566.71</v>
      </c>
    </row>
    <row r="29" spans="1:52" x14ac:dyDescent="0.2">
      <c r="A29" s="7" t="s">
        <v>32</v>
      </c>
      <c r="B29" s="61" t="s">
        <v>49</v>
      </c>
      <c r="C29" s="8" t="s">
        <v>50</v>
      </c>
      <c r="D29" s="57">
        <v>4804</v>
      </c>
      <c r="E29" s="10">
        <v>62</v>
      </c>
      <c r="F29" s="9">
        <f t="shared" si="0"/>
        <v>115.29600000000001</v>
      </c>
      <c r="G29" s="16">
        <f t="shared" si="12"/>
        <v>1.2905911740216487</v>
      </c>
      <c r="H29" s="9">
        <f t="shared" si="13"/>
        <v>53.296000000000006</v>
      </c>
      <c r="I29" s="10">
        <v>103</v>
      </c>
      <c r="J29" s="9">
        <f t="shared" si="1"/>
        <v>230.59200000000001</v>
      </c>
      <c r="K29" s="17">
        <f t="shared" si="14"/>
        <v>2.144046627810158</v>
      </c>
      <c r="L29" s="9">
        <f t="shared" si="15"/>
        <v>127.59200000000001</v>
      </c>
      <c r="M29" s="10">
        <v>168</v>
      </c>
      <c r="N29" s="9">
        <f t="shared" si="2"/>
        <v>341.084</v>
      </c>
      <c r="O29" s="17">
        <f t="shared" si="16"/>
        <v>3.4970857618651126</v>
      </c>
      <c r="P29" s="9">
        <f t="shared" si="17"/>
        <v>173.084</v>
      </c>
      <c r="Q29" s="10">
        <v>230</v>
      </c>
      <c r="R29" s="13">
        <f t="shared" si="3"/>
        <v>456.38</v>
      </c>
      <c r="S29" s="17">
        <f t="shared" si="18"/>
        <v>4.7876769358867612</v>
      </c>
      <c r="T29" s="9">
        <f t="shared" si="19"/>
        <v>226.38</v>
      </c>
      <c r="U29" s="10">
        <v>295</v>
      </c>
      <c r="V29" s="13">
        <f t="shared" si="4"/>
        <v>571.67599999999993</v>
      </c>
      <c r="W29" s="17">
        <f t="shared" si="20"/>
        <v>6.1407160699417149</v>
      </c>
      <c r="X29" s="9">
        <f t="shared" si="21"/>
        <v>276.67599999999993</v>
      </c>
      <c r="Y29" s="10">
        <v>350</v>
      </c>
      <c r="Z29" s="13">
        <f t="shared" si="5"/>
        <v>686.97199999999998</v>
      </c>
      <c r="AA29" s="17">
        <f t="shared" si="22"/>
        <v>7.2855953372189832</v>
      </c>
      <c r="AB29" s="9">
        <f t="shared" si="23"/>
        <v>336.97199999999998</v>
      </c>
      <c r="AC29" s="14">
        <v>405</v>
      </c>
      <c r="AD29" s="13">
        <f t="shared" si="6"/>
        <v>797.46400000000006</v>
      </c>
      <c r="AE29" s="17">
        <f t="shared" si="24"/>
        <v>8.4304746044962542</v>
      </c>
      <c r="AF29" s="13">
        <f t="shared" si="25"/>
        <v>392.46400000000006</v>
      </c>
      <c r="AG29" s="14">
        <v>461</v>
      </c>
      <c r="AH29" s="13">
        <f t="shared" si="7"/>
        <v>912.76</v>
      </c>
      <c r="AI29" s="18">
        <f t="shared" si="26"/>
        <v>9.5961698584512902</v>
      </c>
      <c r="AJ29" s="13">
        <f t="shared" si="27"/>
        <v>451.76</v>
      </c>
      <c r="AK29" s="14">
        <v>509</v>
      </c>
      <c r="AL29" s="13">
        <f t="shared" si="8"/>
        <v>1028.0559999999998</v>
      </c>
      <c r="AM29" s="17">
        <f t="shared" si="28"/>
        <v>10.595337218984181</v>
      </c>
      <c r="AN29" s="13">
        <f t="shared" si="29"/>
        <v>519.05599999999981</v>
      </c>
      <c r="AO29" s="14">
        <v>563</v>
      </c>
      <c r="AP29" s="13">
        <f t="shared" si="9"/>
        <v>1143.3519999999999</v>
      </c>
      <c r="AQ29" s="17">
        <f t="shared" si="30"/>
        <v>11.719400499583681</v>
      </c>
      <c r="AR29" s="13">
        <f t="shared" si="31"/>
        <v>580.35199999999986</v>
      </c>
      <c r="AS29" s="14">
        <v>579</v>
      </c>
      <c r="AT29" s="13">
        <f t="shared" si="10"/>
        <v>1253.8440000000001</v>
      </c>
      <c r="AU29" s="12">
        <f t="shared" si="32"/>
        <v>12.052456286427976</v>
      </c>
      <c r="AV29" s="13">
        <f t="shared" si="33"/>
        <v>674.84400000000005</v>
      </c>
      <c r="AW29" s="14"/>
      <c r="AX29" s="13">
        <f t="shared" si="11"/>
        <v>1369.14</v>
      </c>
      <c r="AY29" s="12">
        <f t="shared" si="34"/>
        <v>0</v>
      </c>
      <c r="AZ29" s="13">
        <f t="shared" si="35"/>
        <v>1369.14</v>
      </c>
    </row>
    <row r="30" spans="1:52" x14ac:dyDescent="0.2">
      <c r="A30" s="7" t="s">
        <v>32</v>
      </c>
      <c r="B30" s="61" t="s">
        <v>51</v>
      </c>
      <c r="C30" s="8" t="s">
        <v>52</v>
      </c>
      <c r="D30" s="57">
        <v>4249</v>
      </c>
      <c r="E30" s="10">
        <v>40</v>
      </c>
      <c r="F30" s="9">
        <f t="shared" si="0"/>
        <v>101.976</v>
      </c>
      <c r="G30" s="16">
        <f t="shared" si="12"/>
        <v>0.9413979759943516</v>
      </c>
      <c r="H30" s="9">
        <f t="shared" si="13"/>
        <v>61.975999999999999</v>
      </c>
      <c r="I30" s="10">
        <v>90</v>
      </c>
      <c r="J30" s="9">
        <f t="shared" si="1"/>
        <v>203.952</v>
      </c>
      <c r="K30" s="17">
        <f t="shared" si="14"/>
        <v>2.1181454459872913</v>
      </c>
      <c r="L30" s="9">
        <f t="shared" si="15"/>
        <v>113.952</v>
      </c>
      <c r="M30" s="10">
        <v>144</v>
      </c>
      <c r="N30" s="9">
        <f t="shared" si="2"/>
        <v>301.67899999999997</v>
      </c>
      <c r="O30" s="17">
        <f t="shared" si="16"/>
        <v>3.3890327135796658</v>
      </c>
      <c r="P30" s="9">
        <f t="shared" si="17"/>
        <v>157.67899999999997</v>
      </c>
      <c r="Q30" s="10">
        <v>195</v>
      </c>
      <c r="R30" s="13">
        <f t="shared" si="3"/>
        <v>403.65499999999997</v>
      </c>
      <c r="S30" s="17">
        <f t="shared" si="18"/>
        <v>4.5893151329724642</v>
      </c>
      <c r="T30" s="9">
        <f t="shared" si="19"/>
        <v>208.65499999999997</v>
      </c>
      <c r="U30" s="10">
        <v>230</v>
      </c>
      <c r="V30" s="13">
        <f t="shared" si="4"/>
        <v>505.63099999999997</v>
      </c>
      <c r="W30" s="17">
        <f t="shared" si="20"/>
        <v>5.413038361967522</v>
      </c>
      <c r="X30" s="9">
        <f t="shared" si="21"/>
        <v>275.63099999999997</v>
      </c>
      <c r="Y30" s="10">
        <v>284</v>
      </c>
      <c r="Z30" s="13">
        <f t="shared" si="5"/>
        <v>607.60700000000008</v>
      </c>
      <c r="AA30" s="17">
        <f t="shared" si="22"/>
        <v>6.6839256295598961</v>
      </c>
      <c r="AB30" s="9">
        <f t="shared" si="23"/>
        <v>323.60700000000008</v>
      </c>
      <c r="AC30" s="14">
        <v>331</v>
      </c>
      <c r="AD30" s="13">
        <f t="shared" si="6"/>
        <v>705.33400000000006</v>
      </c>
      <c r="AE30" s="17">
        <f t="shared" si="24"/>
        <v>7.7900682513532589</v>
      </c>
      <c r="AF30" s="13">
        <f t="shared" si="25"/>
        <v>374.33400000000006</v>
      </c>
      <c r="AG30" s="14">
        <v>373</v>
      </c>
      <c r="AH30" s="13">
        <f t="shared" si="7"/>
        <v>807.31</v>
      </c>
      <c r="AI30" s="18">
        <f t="shared" si="26"/>
        <v>8.7785361261473298</v>
      </c>
      <c r="AJ30" s="13">
        <f t="shared" si="27"/>
        <v>434.30999999999995</v>
      </c>
      <c r="AK30" s="14">
        <v>428</v>
      </c>
      <c r="AL30" s="13">
        <f t="shared" si="8"/>
        <v>909.28599999999994</v>
      </c>
      <c r="AM30" s="17">
        <f t="shared" si="28"/>
        <v>10.072958343139563</v>
      </c>
      <c r="AN30" s="13">
        <f t="shared" si="29"/>
        <v>481.28599999999994</v>
      </c>
      <c r="AO30" s="14">
        <v>474</v>
      </c>
      <c r="AP30" s="13">
        <f t="shared" si="9"/>
        <v>1011.2619999999999</v>
      </c>
      <c r="AQ30" s="17">
        <f t="shared" si="30"/>
        <v>11.155566015533067</v>
      </c>
      <c r="AR30" s="13">
        <f t="shared" si="31"/>
        <v>537.26199999999994</v>
      </c>
      <c r="AS30" s="14">
        <v>522</v>
      </c>
      <c r="AT30" s="13">
        <f t="shared" si="10"/>
        <v>1108.989</v>
      </c>
      <c r="AU30" s="12">
        <f t="shared" si="32"/>
        <v>12.285243586726288</v>
      </c>
      <c r="AV30" s="13">
        <f t="shared" si="33"/>
        <v>586.98900000000003</v>
      </c>
      <c r="AW30" s="14"/>
      <c r="AX30" s="13">
        <f t="shared" si="11"/>
        <v>1210.9649999999999</v>
      </c>
      <c r="AY30" s="12">
        <f t="shared" si="34"/>
        <v>0</v>
      </c>
      <c r="AZ30" s="13">
        <f t="shared" si="35"/>
        <v>1210.9649999999999</v>
      </c>
    </row>
    <row r="31" spans="1:52" x14ac:dyDescent="0.2">
      <c r="A31" s="7" t="s">
        <v>32</v>
      </c>
      <c r="B31" s="61" t="s">
        <v>53</v>
      </c>
      <c r="C31" s="8" t="s">
        <v>54</v>
      </c>
      <c r="D31" s="57">
        <v>1861</v>
      </c>
      <c r="E31" s="10">
        <v>34</v>
      </c>
      <c r="F31" s="9">
        <f t="shared" si="0"/>
        <v>44.663999999999994</v>
      </c>
      <c r="G31" s="16">
        <f t="shared" si="12"/>
        <v>1.8269747447608813</v>
      </c>
      <c r="H31" s="9">
        <f t="shared" si="13"/>
        <v>10.663999999999994</v>
      </c>
      <c r="I31" s="10">
        <v>81</v>
      </c>
      <c r="J31" s="9">
        <f t="shared" si="1"/>
        <v>89.327999999999989</v>
      </c>
      <c r="K31" s="17">
        <f t="shared" si="14"/>
        <v>4.3524986566362172</v>
      </c>
      <c r="L31" s="9">
        <f t="shared" si="15"/>
        <v>8.3279999999999887</v>
      </c>
      <c r="M31" s="10">
        <v>133</v>
      </c>
      <c r="N31" s="9">
        <f t="shared" si="2"/>
        <v>132.13099999999997</v>
      </c>
      <c r="O31" s="17">
        <f t="shared" si="16"/>
        <v>7.1466953250940355</v>
      </c>
      <c r="P31" s="9">
        <f t="shared" si="17"/>
        <v>-0.86900000000002819</v>
      </c>
      <c r="Q31" s="10">
        <v>176</v>
      </c>
      <c r="R31" s="13">
        <f t="shared" si="3"/>
        <v>176.79499999999999</v>
      </c>
      <c r="S31" s="17">
        <f t="shared" si="18"/>
        <v>9.4572810317033849</v>
      </c>
      <c r="T31" s="9">
        <f t="shared" si="19"/>
        <v>0.79499999999998749</v>
      </c>
      <c r="U31" s="10">
        <v>206</v>
      </c>
      <c r="V31" s="13">
        <f t="shared" si="4"/>
        <v>221.459</v>
      </c>
      <c r="W31" s="17">
        <f t="shared" si="20"/>
        <v>11.069317571198281</v>
      </c>
      <c r="X31" s="9">
        <f t="shared" si="21"/>
        <v>15.459000000000003</v>
      </c>
      <c r="Y31" s="10">
        <v>246</v>
      </c>
      <c r="Z31" s="13">
        <f t="shared" si="5"/>
        <v>266.12300000000005</v>
      </c>
      <c r="AA31" s="17">
        <f t="shared" si="22"/>
        <v>13.218699623858141</v>
      </c>
      <c r="AB31" s="9">
        <f t="shared" si="23"/>
        <v>20.123000000000047</v>
      </c>
      <c r="AC31" s="14">
        <v>273</v>
      </c>
      <c r="AD31" s="13">
        <f t="shared" si="6"/>
        <v>308.92600000000004</v>
      </c>
      <c r="AE31" s="17">
        <f t="shared" si="24"/>
        <v>14.669532509403545</v>
      </c>
      <c r="AF31" s="13">
        <f t="shared" si="25"/>
        <v>35.926000000000045</v>
      </c>
      <c r="AG31" s="14">
        <v>302</v>
      </c>
      <c r="AH31" s="13">
        <f t="shared" si="7"/>
        <v>353.59</v>
      </c>
      <c r="AI31" s="18">
        <f t="shared" si="26"/>
        <v>16.227834497581945</v>
      </c>
      <c r="AJ31" s="13">
        <f t="shared" si="27"/>
        <v>51.589999999999975</v>
      </c>
      <c r="AK31" s="14">
        <v>333</v>
      </c>
      <c r="AL31" s="13">
        <f t="shared" si="8"/>
        <v>398.25399999999996</v>
      </c>
      <c r="AM31" s="17">
        <f t="shared" si="28"/>
        <v>17.893605588393338</v>
      </c>
      <c r="AN31" s="13">
        <f t="shared" si="29"/>
        <v>65.253999999999962</v>
      </c>
      <c r="AO31" s="14">
        <v>375</v>
      </c>
      <c r="AP31" s="13">
        <f t="shared" si="9"/>
        <v>442.91800000000001</v>
      </c>
      <c r="AQ31" s="17">
        <f t="shared" si="30"/>
        <v>20.150456743686192</v>
      </c>
      <c r="AR31" s="13">
        <f t="shared" si="31"/>
        <v>67.918000000000006</v>
      </c>
      <c r="AS31" s="43">
        <v>402</v>
      </c>
      <c r="AT31" s="13">
        <f t="shared" si="10"/>
        <v>485.72100000000006</v>
      </c>
      <c r="AU31" s="12">
        <f t="shared" si="32"/>
        <v>21.601289629231594</v>
      </c>
      <c r="AV31" s="13">
        <f t="shared" si="33"/>
        <v>83.72100000000006</v>
      </c>
      <c r="AW31" s="14"/>
      <c r="AX31" s="13">
        <f t="shared" si="11"/>
        <v>530.38499999999999</v>
      </c>
      <c r="AY31" s="12">
        <f t="shared" si="34"/>
        <v>0</v>
      </c>
      <c r="AZ31" s="13">
        <f t="shared" si="35"/>
        <v>530.38499999999999</v>
      </c>
    </row>
    <row r="32" spans="1:52" x14ac:dyDescent="0.2">
      <c r="A32" s="7" t="s">
        <v>32</v>
      </c>
      <c r="B32" s="61" t="s">
        <v>55</v>
      </c>
      <c r="C32" s="8" t="s">
        <v>56</v>
      </c>
      <c r="D32" s="57">
        <v>1477</v>
      </c>
      <c r="E32" s="10">
        <v>23</v>
      </c>
      <c r="F32" s="9">
        <f t="shared" si="0"/>
        <v>35.448</v>
      </c>
      <c r="G32" s="16">
        <f t="shared" si="12"/>
        <v>1.5572105619498984</v>
      </c>
      <c r="H32" s="9">
        <f t="shared" si="13"/>
        <v>12.448</v>
      </c>
      <c r="I32" s="10">
        <v>82</v>
      </c>
      <c r="J32" s="9">
        <f t="shared" si="1"/>
        <v>70.896000000000001</v>
      </c>
      <c r="K32" s="17">
        <f t="shared" si="14"/>
        <v>5.5517941773865944</v>
      </c>
      <c r="L32" s="9">
        <f t="shared" si="15"/>
        <v>-11.103999999999999</v>
      </c>
      <c r="M32" s="10">
        <v>133</v>
      </c>
      <c r="N32" s="9">
        <f t="shared" si="2"/>
        <v>104.86699999999999</v>
      </c>
      <c r="O32" s="17">
        <f t="shared" si="16"/>
        <v>9.0047393364928912</v>
      </c>
      <c r="P32" s="9">
        <f t="shared" si="17"/>
        <v>-28.13300000000001</v>
      </c>
      <c r="Q32" s="10">
        <v>184</v>
      </c>
      <c r="R32" s="13">
        <f t="shared" si="3"/>
        <v>140.315</v>
      </c>
      <c r="S32" s="17">
        <f t="shared" si="18"/>
        <v>12.457684495599187</v>
      </c>
      <c r="T32" s="9">
        <f t="shared" si="19"/>
        <v>-43.685000000000002</v>
      </c>
      <c r="U32" s="10">
        <v>238</v>
      </c>
      <c r="V32" s="13">
        <f t="shared" si="4"/>
        <v>175.76300000000001</v>
      </c>
      <c r="W32" s="17">
        <f t="shared" si="20"/>
        <v>16.113744075829384</v>
      </c>
      <c r="X32" s="9">
        <f t="shared" si="21"/>
        <v>-62.236999999999995</v>
      </c>
      <c r="Y32" s="10">
        <v>275</v>
      </c>
      <c r="Z32" s="13">
        <f t="shared" si="5"/>
        <v>211.21100000000001</v>
      </c>
      <c r="AA32" s="17">
        <f t="shared" si="22"/>
        <v>18.618821936357481</v>
      </c>
      <c r="AB32" s="9">
        <f t="shared" si="23"/>
        <v>-63.788999999999987</v>
      </c>
      <c r="AC32" s="14">
        <v>343</v>
      </c>
      <c r="AD32" s="13">
        <f t="shared" si="6"/>
        <v>245.18200000000002</v>
      </c>
      <c r="AE32" s="17">
        <f t="shared" si="24"/>
        <v>23.222748815165879</v>
      </c>
      <c r="AF32" s="13">
        <f t="shared" si="25"/>
        <v>-97.817999999999984</v>
      </c>
      <c r="AG32" s="14">
        <v>453</v>
      </c>
      <c r="AH32" s="13">
        <f t="shared" si="7"/>
        <v>280.63</v>
      </c>
      <c r="AI32" s="18">
        <f t="shared" si="26"/>
        <v>30.670277589708871</v>
      </c>
      <c r="AJ32" s="13">
        <f t="shared" si="27"/>
        <v>-172.37</v>
      </c>
      <c r="AK32" s="14">
        <v>516</v>
      </c>
      <c r="AL32" s="13">
        <f t="shared" si="8"/>
        <v>316.07799999999997</v>
      </c>
      <c r="AM32" s="17">
        <f t="shared" si="28"/>
        <v>34.935680433310765</v>
      </c>
      <c r="AN32" s="13">
        <f t="shared" si="29"/>
        <v>-199.92200000000003</v>
      </c>
      <c r="AO32" s="14">
        <v>576</v>
      </c>
      <c r="AP32" s="13">
        <f t="shared" si="9"/>
        <v>351.52600000000001</v>
      </c>
      <c r="AQ32" s="17">
        <f t="shared" si="30"/>
        <v>38.997968855788763</v>
      </c>
      <c r="AR32" s="13">
        <f t="shared" si="31"/>
        <v>-224.47399999999999</v>
      </c>
      <c r="AS32" s="14">
        <v>616</v>
      </c>
      <c r="AT32" s="13">
        <f t="shared" si="10"/>
        <v>385.49700000000007</v>
      </c>
      <c r="AU32" s="12">
        <f t="shared" si="32"/>
        <v>41.706161137440759</v>
      </c>
      <c r="AV32" s="13">
        <f t="shared" si="33"/>
        <v>-230.50299999999993</v>
      </c>
      <c r="AW32" s="14"/>
      <c r="AX32" s="13">
        <f t="shared" si="11"/>
        <v>420.94499999999999</v>
      </c>
      <c r="AY32" s="12">
        <f t="shared" si="34"/>
        <v>0</v>
      </c>
      <c r="AZ32" s="13">
        <f t="shared" si="35"/>
        <v>420.94499999999999</v>
      </c>
    </row>
    <row r="33" spans="1:52" x14ac:dyDescent="0.2">
      <c r="A33" s="7" t="s">
        <v>32</v>
      </c>
      <c r="B33" s="61" t="s">
        <v>57</v>
      </c>
      <c r="C33" s="8" t="s">
        <v>58</v>
      </c>
      <c r="D33" s="57">
        <v>1528</v>
      </c>
      <c r="E33" s="10">
        <v>44</v>
      </c>
      <c r="F33" s="9">
        <f t="shared" si="0"/>
        <v>36.671999999999997</v>
      </c>
      <c r="G33" s="16">
        <f t="shared" si="12"/>
        <v>2.8795811518324608</v>
      </c>
      <c r="H33" s="9">
        <f t="shared" si="13"/>
        <v>-7.328000000000003</v>
      </c>
      <c r="I33" s="10">
        <v>83</v>
      </c>
      <c r="J33" s="9">
        <f t="shared" si="1"/>
        <v>73.343999999999994</v>
      </c>
      <c r="K33" s="17">
        <f t="shared" si="14"/>
        <v>5.4319371727748695</v>
      </c>
      <c r="L33" s="9">
        <f t="shared" si="15"/>
        <v>-9.6560000000000059</v>
      </c>
      <c r="M33" s="10">
        <v>111</v>
      </c>
      <c r="N33" s="9">
        <f t="shared" si="2"/>
        <v>108.488</v>
      </c>
      <c r="O33" s="17">
        <f t="shared" si="16"/>
        <v>7.2643979057591626</v>
      </c>
      <c r="P33" s="9">
        <f t="shared" si="17"/>
        <v>-2.5120000000000005</v>
      </c>
      <c r="Q33" s="10">
        <v>152</v>
      </c>
      <c r="R33" s="13">
        <f t="shared" si="3"/>
        <v>145.16</v>
      </c>
      <c r="S33" s="17">
        <f t="shared" si="18"/>
        <v>9.9476439790575917</v>
      </c>
      <c r="T33" s="9">
        <f t="shared" si="19"/>
        <v>-6.8400000000000034</v>
      </c>
      <c r="U33" s="10">
        <v>174</v>
      </c>
      <c r="V33" s="13">
        <f t="shared" si="4"/>
        <v>181.83199999999999</v>
      </c>
      <c r="W33" s="17">
        <f t="shared" si="20"/>
        <v>11.387434554973822</v>
      </c>
      <c r="X33" s="9">
        <f t="shared" si="21"/>
        <v>7.8319999999999936</v>
      </c>
      <c r="Y33" s="10">
        <v>205</v>
      </c>
      <c r="Z33" s="13">
        <f t="shared" si="5"/>
        <v>218.50400000000002</v>
      </c>
      <c r="AA33" s="17">
        <f t="shared" si="22"/>
        <v>13.416230366492146</v>
      </c>
      <c r="AB33" s="9">
        <f t="shared" si="23"/>
        <v>13.504000000000019</v>
      </c>
      <c r="AC33" s="14">
        <v>230</v>
      </c>
      <c r="AD33" s="13">
        <f t="shared" si="6"/>
        <v>253.64800000000002</v>
      </c>
      <c r="AE33" s="17">
        <f t="shared" si="24"/>
        <v>15.052356020942408</v>
      </c>
      <c r="AF33" s="13">
        <f t="shared" si="25"/>
        <v>23.648000000000025</v>
      </c>
      <c r="AG33" s="14">
        <v>261</v>
      </c>
      <c r="AH33" s="13">
        <f t="shared" si="7"/>
        <v>290.32</v>
      </c>
      <c r="AI33" s="18">
        <f t="shared" si="26"/>
        <v>17.081151832460733</v>
      </c>
      <c r="AJ33" s="13">
        <f t="shared" si="27"/>
        <v>29.319999999999993</v>
      </c>
      <c r="AK33" s="14">
        <v>291</v>
      </c>
      <c r="AL33" s="13">
        <f t="shared" si="8"/>
        <v>326.99199999999996</v>
      </c>
      <c r="AM33" s="17">
        <f t="shared" si="28"/>
        <v>19.044502617801047</v>
      </c>
      <c r="AN33" s="13">
        <f t="shared" si="29"/>
        <v>35.991999999999962</v>
      </c>
      <c r="AO33" s="14">
        <v>316</v>
      </c>
      <c r="AP33" s="13">
        <f t="shared" si="9"/>
        <v>363.66399999999999</v>
      </c>
      <c r="AQ33" s="17">
        <f t="shared" si="30"/>
        <v>20.680628272251308</v>
      </c>
      <c r="AR33" s="13">
        <f t="shared" si="31"/>
        <v>47.663999999999987</v>
      </c>
      <c r="AS33" s="14">
        <v>348</v>
      </c>
      <c r="AT33" s="13">
        <f t="shared" si="10"/>
        <v>398.80800000000005</v>
      </c>
      <c r="AU33" s="12">
        <f t="shared" si="32"/>
        <v>22.774869109947645</v>
      </c>
      <c r="AV33" s="13">
        <f t="shared" si="33"/>
        <v>50.80800000000005</v>
      </c>
      <c r="AW33" s="14"/>
      <c r="AX33" s="13">
        <f t="shared" si="11"/>
        <v>435.48</v>
      </c>
      <c r="AY33" s="12">
        <f t="shared" si="34"/>
        <v>0</v>
      </c>
      <c r="AZ33" s="13">
        <f t="shared" si="35"/>
        <v>435.48</v>
      </c>
    </row>
    <row r="34" spans="1:52" x14ac:dyDescent="0.2">
      <c r="A34" s="7" t="s">
        <v>32</v>
      </c>
      <c r="B34" s="61" t="s">
        <v>59</v>
      </c>
      <c r="C34" s="8" t="s">
        <v>60</v>
      </c>
      <c r="D34" s="57">
        <v>3535</v>
      </c>
      <c r="E34" s="10">
        <v>88</v>
      </c>
      <c r="F34" s="9">
        <f t="shared" si="0"/>
        <v>84.84</v>
      </c>
      <c r="G34" s="16">
        <f t="shared" si="12"/>
        <v>2.4893917963224892</v>
      </c>
      <c r="H34" s="9">
        <f t="shared" si="13"/>
        <v>-3.1599999999999966</v>
      </c>
      <c r="I34" s="10">
        <v>172</v>
      </c>
      <c r="J34" s="9">
        <f t="shared" si="1"/>
        <v>169.68</v>
      </c>
      <c r="K34" s="17">
        <f t="shared" si="14"/>
        <v>4.8656294200848649</v>
      </c>
      <c r="L34" s="9">
        <f t="shared" si="15"/>
        <v>-2.3199999999999932</v>
      </c>
      <c r="M34" s="10">
        <v>236</v>
      </c>
      <c r="N34" s="9">
        <f t="shared" si="2"/>
        <v>250.98500000000001</v>
      </c>
      <c r="O34" s="17">
        <f t="shared" si="16"/>
        <v>6.6760961810466757</v>
      </c>
      <c r="P34" s="9">
        <f t="shared" si="17"/>
        <v>14.985000000000014</v>
      </c>
      <c r="Q34" s="10">
        <v>315</v>
      </c>
      <c r="R34" s="13">
        <f t="shared" si="3"/>
        <v>335.82499999999999</v>
      </c>
      <c r="S34" s="17">
        <v>9.6</v>
      </c>
      <c r="T34" s="9">
        <f t="shared" si="19"/>
        <v>20.824999999999989</v>
      </c>
      <c r="U34" s="10">
        <v>394</v>
      </c>
      <c r="V34" s="13">
        <f t="shared" si="4"/>
        <v>420.66500000000002</v>
      </c>
      <c r="W34" s="17">
        <f t="shared" si="20"/>
        <v>11.145685997171146</v>
      </c>
      <c r="X34" s="9">
        <f t="shared" si="21"/>
        <v>26.66500000000002</v>
      </c>
      <c r="Y34" s="10">
        <v>490</v>
      </c>
      <c r="Z34" s="13">
        <f t="shared" si="5"/>
        <v>505.505</v>
      </c>
      <c r="AA34" s="17">
        <f t="shared" si="22"/>
        <v>13.861386138613863</v>
      </c>
      <c r="AB34" s="9">
        <f t="shared" si="23"/>
        <v>15.504999999999995</v>
      </c>
      <c r="AC34" s="14">
        <v>569</v>
      </c>
      <c r="AD34" s="13">
        <f t="shared" si="6"/>
        <v>586.81000000000006</v>
      </c>
      <c r="AE34" s="17">
        <f t="shared" si="24"/>
        <v>16.096181046676097</v>
      </c>
      <c r="AF34" s="13">
        <f t="shared" si="25"/>
        <v>17.810000000000059</v>
      </c>
      <c r="AG34" s="14">
        <v>650</v>
      </c>
      <c r="AH34" s="13">
        <f t="shared" si="7"/>
        <v>671.65</v>
      </c>
      <c r="AI34" s="18">
        <f t="shared" si="26"/>
        <v>18.387553041018386</v>
      </c>
      <c r="AJ34" s="13">
        <f t="shared" si="27"/>
        <v>21.649999999999977</v>
      </c>
      <c r="AK34" s="14">
        <v>719</v>
      </c>
      <c r="AL34" s="13">
        <f t="shared" si="8"/>
        <v>756.49</v>
      </c>
      <c r="AM34" s="17">
        <f t="shared" si="28"/>
        <v>20.339462517680339</v>
      </c>
      <c r="AN34" s="13">
        <f t="shared" si="29"/>
        <v>37.490000000000009</v>
      </c>
      <c r="AO34" s="14">
        <v>796</v>
      </c>
      <c r="AP34" s="13">
        <f t="shared" si="9"/>
        <v>841.33</v>
      </c>
      <c r="AQ34" s="17">
        <f t="shared" si="30"/>
        <v>22.517680339462519</v>
      </c>
      <c r="AR34" s="13">
        <f t="shared" si="31"/>
        <v>45.330000000000041</v>
      </c>
      <c r="AS34" s="43">
        <v>862</v>
      </c>
      <c r="AT34" s="13">
        <f t="shared" si="10"/>
        <v>922.63499999999999</v>
      </c>
      <c r="AU34" s="12">
        <f t="shared" si="32"/>
        <v>24.384724186704386</v>
      </c>
      <c r="AV34" s="13">
        <f t="shared" si="33"/>
        <v>60.634999999999991</v>
      </c>
      <c r="AW34" s="14"/>
      <c r="AX34" s="13">
        <f t="shared" si="11"/>
        <v>1007.475</v>
      </c>
      <c r="AY34" s="12">
        <f t="shared" si="34"/>
        <v>0</v>
      </c>
      <c r="AZ34" s="13">
        <f t="shared" si="35"/>
        <v>1007.475</v>
      </c>
    </row>
    <row r="35" spans="1:52" x14ac:dyDescent="0.2">
      <c r="A35" s="7" t="s">
        <v>32</v>
      </c>
      <c r="B35" s="61" t="s">
        <v>61</v>
      </c>
      <c r="C35" s="8" t="s">
        <v>62</v>
      </c>
      <c r="D35" s="57">
        <v>7755</v>
      </c>
      <c r="E35" s="10">
        <v>242</v>
      </c>
      <c r="F35" s="9">
        <f t="shared" si="0"/>
        <v>186.12</v>
      </c>
      <c r="G35" s="16">
        <f t="shared" si="12"/>
        <v>3.1205673758865249</v>
      </c>
      <c r="H35" s="9">
        <f t="shared" si="13"/>
        <v>-55.879999999999995</v>
      </c>
      <c r="I35" s="10">
        <v>490</v>
      </c>
      <c r="J35" s="9">
        <f t="shared" si="1"/>
        <v>372.24</v>
      </c>
      <c r="K35" s="17">
        <f t="shared" si="14"/>
        <v>6.3185041908446165</v>
      </c>
      <c r="L35" s="9">
        <f t="shared" si="15"/>
        <v>-117.75999999999999</v>
      </c>
      <c r="M35" s="10">
        <v>706</v>
      </c>
      <c r="N35" s="9">
        <f t="shared" si="2"/>
        <v>550.60500000000002</v>
      </c>
      <c r="O35" s="17">
        <f t="shared" si="16"/>
        <v>9.1038039974210179</v>
      </c>
      <c r="P35" s="9">
        <f t="shared" si="17"/>
        <v>-155.39499999999998</v>
      </c>
      <c r="Q35" s="10">
        <v>958</v>
      </c>
      <c r="R35" s="13">
        <f t="shared" si="3"/>
        <v>736.72500000000002</v>
      </c>
      <c r="S35" s="17">
        <f t="shared" si="18"/>
        <v>12.35332043842682</v>
      </c>
      <c r="T35" s="9">
        <f t="shared" si="19"/>
        <v>-221.27499999999998</v>
      </c>
      <c r="U35" s="10">
        <v>1151</v>
      </c>
      <c r="V35" s="13">
        <f t="shared" si="4"/>
        <v>922.84500000000003</v>
      </c>
      <c r="W35" s="17">
        <f t="shared" si="20"/>
        <v>14.842037395228886</v>
      </c>
      <c r="X35" s="9">
        <f t="shared" si="21"/>
        <v>-228.15499999999997</v>
      </c>
      <c r="Y35" s="10">
        <v>1333</v>
      </c>
      <c r="Z35" s="13">
        <f t="shared" si="5"/>
        <v>1108.9649999999999</v>
      </c>
      <c r="AA35" s="17">
        <f t="shared" si="22"/>
        <v>17.18891038039974</v>
      </c>
      <c r="AB35" s="9">
        <f t="shared" si="23"/>
        <v>-224.03500000000008</v>
      </c>
      <c r="AC35" s="14">
        <v>1562</v>
      </c>
      <c r="AD35" s="13">
        <f t="shared" si="6"/>
        <v>1287.3300000000002</v>
      </c>
      <c r="AE35" s="17">
        <f t="shared" si="24"/>
        <v>20.141843971631207</v>
      </c>
      <c r="AF35" s="13">
        <f t="shared" si="25"/>
        <v>-274.66999999999985</v>
      </c>
      <c r="AG35" s="14">
        <v>1755</v>
      </c>
      <c r="AH35" s="13">
        <f t="shared" si="7"/>
        <v>1473.45</v>
      </c>
      <c r="AI35" s="18">
        <f t="shared" si="26"/>
        <v>22.630560928433269</v>
      </c>
      <c r="AJ35" s="13">
        <f t="shared" si="27"/>
        <v>-281.54999999999995</v>
      </c>
      <c r="AK35" s="14">
        <v>1912</v>
      </c>
      <c r="AL35" s="13">
        <f t="shared" si="8"/>
        <v>1659.57</v>
      </c>
      <c r="AM35" s="17">
        <f t="shared" si="28"/>
        <v>24.655061250805932</v>
      </c>
      <c r="AN35" s="13">
        <f t="shared" si="29"/>
        <v>-252.43000000000006</v>
      </c>
      <c r="AO35" s="14">
        <v>2069</v>
      </c>
      <c r="AP35" s="13">
        <f t="shared" si="9"/>
        <v>1845.69</v>
      </c>
      <c r="AQ35" s="17">
        <f t="shared" si="30"/>
        <v>26.679561573178596</v>
      </c>
      <c r="AR35" s="13">
        <f t="shared" si="31"/>
        <v>-223.30999999999995</v>
      </c>
      <c r="AS35" s="14">
        <v>2272</v>
      </c>
      <c r="AT35" s="13">
        <f t="shared" si="10"/>
        <v>2024.0550000000001</v>
      </c>
      <c r="AU35" s="12">
        <f t="shared" si="32"/>
        <v>29.297227595099933</v>
      </c>
      <c r="AV35" s="13">
        <f t="shared" si="33"/>
        <v>-247.94499999999994</v>
      </c>
      <c r="AW35" s="14"/>
      <c r="AX35" s="13">
        <f t="shared" si="11"/>
        <v>2210.1750000000002</v>
      </c>
      <c r="AY35" s="12">
        <f t="shared" si="34"/>
        <v>0</v>
      </c>
      <c r="AZ35" s="13">
        <f t="shared" si="35"/>
        <v>2210.1750000000002</v>
      </c>
    </row>
    <row r="36" spans="1:52" x14ac:dyDescent="0.2">
      <c r="A36" s="7" t="s">
        <v>32</v>
      </c>
      <c r="B36" s="61" t="s">
        <v>63</v>
      </c>
      <c r="C36" s="8" t="s">
        <v>64</v>
      </c>
      <c r="D36" s="57">
        <v>7763</v>
      </c>
      <c r="E36" s="10">
        <v>132</v>
      </c>
      <c r="F36" s="9">
        <f t="shared" si="0"/>
        <v>186.31200000000001</v>
      </c>
      <c r="G36" s="16">
        <f t="shared" si="12"/>
        <v>1.7003735669200051</v>
      </c>
      <c r="H36" s="9">
        <f t="shared" si="13"/>
        <v>54.312000000000012</v>
      </c>
      <c r="I36" s="10">
        <v>295</v>
      </c>
      <c r="J36" s="9">
        <f t="shared" si="1"/>
        <v>372.62400000000002</v>
      </c>
      <c r="K36" s="17">
        <f t="shared" si="14"/>
        <v>3.8000772897075876</v>
      </c>
      <c r="L36" s="9">
        <f t="shared" si="15"/>
        <v>77.624000000000024</v>
      </c>
      <c r="M36" s="10">
        <v>459</v>
      </c>
      <c r="N36" s="9">
        <f t="shared" si="2"/>
        <v>551.173</v>
      </c>
      <c r="O36" s="17">
        <f t="shared" si="16"/>
        <v>5.9126626304263814</v>
      </c>
      <c r="P36" s="9">
        <f t="shared" si="17"/>
        <v>92.173000000000002</v>
      </c>
      <c r="Q36" s="10">
        <v>601</v>
      </c>
      <c r="R36" s="13">
        <f t="shared" si="3"/>
        <v>737.48500000000001</v>
      </c>
      <c r="S36" s="17">
        <f t="shared" si="18"/>
        <v>7.7418523766585077</v>
      </c>
      <c r="T36" s="9">
        <f t="shared" si="19"/>
        <v>136.48500000000001</v>
      </c>
      <c r="U36" s="10">
        <v>703</v>
      </c>
      <c r="V36" s="13">
        <f t="shared" si="4"/>
        <v>923.79700000000003</v>
      </c>
      <c r="W36" s="17">
        <f t="shared" si="20"/>
        <v>9.0557774056421483</v>
      </c>
      <c r="X36" s="9">
        <f t="shared" si="21"/>
        <v>220.79700000000003</v>
      </c>
      <c r="Y36" s="10">
        <v>824</v>
      </c>
      <c r="Z36" s="13">
        <f t="shared" si="5"/>
        <v>1110.1090000000002</v>
      </c>
      <c r="AA36" s="17">
        <f t="shared" si="22"/>
        <v>10.61445317531882</v>
      </c>
      <c r="AB36" s="9">
        <f t="shared" si="23"/>
        <v>286.10900000000015</v>
      </c>
      <c r="AC36" s="14">
        <v>949</v>
      </c>
      <c r="AD36" s="13">
        <f t="shared" si="6"/>
        <v>1288.6580000000001</v>
      </c>
      <c r="AE36" s="17">
        <f t="shared" si="24"/>
        <v>12.22465541672034</v>
      </c>
      <c r="AF36" s="13">
        <f t="shared" si="25"/>
        <v>339.65800000000013</v>
      </c>
      <c r="AG36" s="14">
        <v>1066</v>
      </c>
      <c r="AH36" s="13">
        <f t="shared" si="7"/>
        <v>1474.97</v>
      </c>
      <c r="AI36" s="18">
        <f t="shared" si="26"/>
        <v>13.731804714672164</v>
      </c>
      <c r="AJ36" s="13">
        <f t="shared" si="27"/>
        <v>408.97</v>
      </c>
      <c r="AK36" s="14">
        <v>1158</v>
      </c>
      <c r="AL36" s="13">
        <f t="shared" si="8"/>
        <v>1661.2819999999999</v>
      </c>
      <c r="AM36" s="17">
        <f t="shared" si="28"/>
        <v>14.91691356434368</v>
      </c>
      <c r="AN36" s="13">
        <f t="shared" si="29"/>
        <v>503.28199999999993</v>
      </c>
      <c r="AO36" s="14">
        <v>1267</v>
      </c>
      <c r="AP36" s="13">
        <f t="shared" si="9"/>
        <v>1847.5940000000001</v>
      </c>
      <c r="AQ36" s="17">
        <f t="shared" si="30"/>
        <v>16.321009918845807</v>
      </c>
      <c r="AR36" s="13">
        <f t="shared" si="31"/>
        <v>580.59400000000005</v>
      </c>
      <c r="AS36" s="14">
        <v>1400</v>
      </c>
      <c r="AT36" s="13">
        <f t="shared" si="10"/>
        <v>2026.1430000000003</v>
      </c>
      <c r="AU36" s="12">
        <f t="shared" si="32"/>
        <v>18.034265103697024</v>
      </c>
      <c r="AV36" s="13">
        <f t="shared" si="33"/>
        <v>626.14300000000026</v>
      </c>
      <c r="AW36" s="14"/>
      <c r="AX36" s="13">
        <f t="shared" si="11"/>
        <v>2212.4549999999999</v>
      </c>
      <c r="AY36" s="12">
        <f t="shared" si="34"/>
        <v>0</v>
      </c>
      <c r="AZ36" s="13">
        <f t="shared" si="35"/>
        <v>2212.4549999999999</v>
      </c>
    </row>
    <row r="37" spans="1:52" x14ac:dyDescent="0.2">
      <c r="A37" s="7" t="s">
        <v>32</v>
      </c>
      <c r="B37" s="61" t="s">
        <v>65</v>
      </c>
      <c r="C37" s="8" t="s">
        <v>66</v>
      </c>
      <c r="D37" s="57">
        <v>5396</v>
      </c>
      <c r="E37" s="10">
        <v>119</v>
      </c>
      <c r="F37" s="9">
        <f t="shared" si="0"/>
        <v>129.50399999999999</v>
      </c>
      <c r="G37" s="16">
        <f t="shared" si="12"/>
        <v>2.2053372868791699</v>
      </c>
      <c r="H37" s="9">
        <f t="shared" si="13"/>
        <v>10.503999999999991</v>
      </c>
      <c r="I37" s="10">
        <v>267</v>
      </c>
      <c r="J37" s="9">
        <f t="shared" si="1"/>
        <v>259.00799999999998</v>
      </c>
      <c r="K37" s="17">
        <f t="shared" si="14"/>
        <v>4.9481097108969605</v>
      </c>
      <c r="L37" s="9">
        <f t="shared" si="15"/>
        <v>-7.9920000000000186</v>
      </c>
      <c r="M37" s="10">
        <v>388</v>
      </c>
      <c r="N37" s="9">
        <f t="shared" si="2"/>
        <v>383.11599999999999</v>
      </c>
      <c r="O37" s="17">
        <f t="shared" si="16"/>
        <v>7.1905114899925877</v>
      </c>
      <c r="P37" s="9">
        <f t="shared" si="17"/>
        <v>-4.8840000000000146</v>
      </c>
      <c r="Q37" s="10">
        <v>531</v>
      </c>
      <c r="R37" s="13">
        <f t="shared" si="3"/>
        <v>512.62</v>
      </c>
      <c r="S37" s="17">
        <f t="shared" si="18"/>
        <v>9.8406226834692365</v>
      </c>
      <c r="T37" s="9">
        <f t="shared" si="19"/>
        <v>-18.379999999999995</v>
      </c>
      <c r="U37" s="10">
        <v>637</v>
      </c>
      <c r="V37" s="13">
        <f t="shared" si="4"/>
        <v>642.12400000000002</v>
      </c>
      <c r="W37" s="17">
        <f t="shared" si="20"/>
        <v>11.805040770941439</v>
      </c>
      <c r="X37" s="9">
        <f t="shared" si="21"/>
        <v>5.1240000000000236</v>
      </c>
      <c r="Y37" s="10">
        <v>757</v>
      </c>
      <c r="Z37" s="13">
        <f t="shared" si="5"/>
        <v>771.62800000000004</v>
      </c>
      <c r="AA37" s="17">
        <f t="shared" si="22"/>
        <v>14.028910303928836</v>
      </c>
      <c r="AB37" s="9">
        <f t="shared" si="23"/>
        <v>14.628000000000043</v>
      </c>
      <c r="AC37" s="14">
        <v>885</v>
      </c>
      <c r="AD37" s="13">
        <f t="shared" si="6"/>
        <v>895.7360000000001</v>
      </c>
      <c r="AE37" s="17">
        <f t="shared" si="24"/>
        <v>16.401037805782064</v>
      </c>
      <c r="AF37" s="13">
        <f t="shared" si="25"/>
        <v>10.736000000000104</v>
      </c>
      <c r="AG37" s="14">
        <v>1022</v>
      </c>
      <c r="AH37" s="13">
        <f t="shared" si="7"/>
        <v>1025.24</v>
      </c>
      <c r="AI37" s="18">
        <f t="shared" si="26"/>
        <v>18.939955522609338</v>
      </c>
      <c r="AJ37" s="13">
        <f t="shared" si="27"/>
        <v>3.2400000000000091</v>
      </c>
      <c r="AK37" s="14">
        <v>1166</v>
      </c>
      <c r="AL37" s="13">
        <f t="shared" si="8"/>
        <v>1154.7439999999999</v>
      </c>
      <c r="AM37" s="17">
        <f t="shared" si="28"/>
        <v>21.608598962194218</v>
      </c>
      <c r="AN37" s="13">
        <f t="shared" si="29"/>
        <v>-11.256000000000085</v>
      </c>
      <c r="AO37" s="14">
        <v>1297</v>
      </c>
      <c r="AP37" s="13">
        <f t="shared" si="9"/>
        <v>1284.248</v>
      </c>
      <c r="AQ37" s="17">
        <f t="shared" si="30"/>
        <v>24.036323202372127</v>
      </c>
      <c r="AR37" s="13">
        <f t="shared" si="31"/>
        <v>-12.751999999999953</v>
      </c>
      <c r="AS37" s="43">
        <v>1369</v>
      </c>
      <c r="AT37" s="13">
        <f t="shared" si="10"/>
        <v>1408.356</v>
      </c>
      <c r="AU37" s="12">
        <f t="shared" si="32"/>
        <v>25.370644922164566</v>
      </c>
      <c r="AV37" s="13">
        <f t="shared" si="33"/>
        <v>39.355999999999995</v>
      </c>
      <c r="AW37" s="14"/>
      <c r="AX37" s="13">
        <f t="shared" si="11"/>
        <v>1537.86</v>
      </c>
      <c r="AY37" s="12">
        <f t="shared" si="34"/>
        <v>0</v>
      </c>
      <c r="AZ37" s="13">
        <f t="shared" si="35"/>
        <v>1537.86</v>
      </c>
    </row>
    <row r="38" spans="1:52" s="45" customFormat="1" ht="12" customHeight="1" x14ac:dyDescent="0.2">
      <c r="A38" s="39" t="s">
        <v>32</v>
      </c>
      <c r="B38" s="62" t="s">
        <v>67</v>
      </c>
      <c r="C38" s="40" t="s">
        <v>68</v>
      </c>
      <c r="D38" s="57">
        <v>41658</v>
      </c>
      <c r="E38" s="10">
        <v>762</v>
      </c>
      <c r="F38" s="41">
        <f t="shared" si="0"/>
        <v>999.79199999999992</v>
      </c>
      <c r="G38" s="16">
        <f t="shared" si="12"/>
        <v>1.8291804695376639</v>
      </c>
      <c r="H38" s="41">
        <f t="shared" si="13"/>
        <v>237.79199999999992</v>
      </c>
      <c r="I38" s="10">
        <v>1649</v>
      </c>
      <c r="J38" s="41">
        <f t="shared" si="1"/>
        <v>1999.5839999999998</v>
      </c>
      <c r="K38" s="17">
        <f t="shared" si="14"/>
        <v>3.9584233520572276</v>
      </c>
      <c r="L38" s="41">
        <f t="shared" si="15"/>
        <v>350.58399999999983</v>
      </c>
      <c r="M38" s="10">
        <v>2668</v>
      </c>
      <c r="N38" s="41">
        <f t="shared" si="2"/>
        <v>2957.7179999999998</v>
      </c>
      <c r="O38" s="17">
        <f t="shared" si="16"/>
        <v>6.4045321426856789</v>
      </c>
      <c r="P38" s="41">
        <f t="shared" si="17"/>
        <v>289.71799999999985</v>
      </c>
      <c r="Q38" s="10">
        <v>3604</v>
      </c>
      <c r="R38" s="42">
        <f t="shared" si="3"/>
        <v>3957.51</v>
      </c>
      <c r="S38" s="17">
        <f t="shared" si="18"/>
        <v>8.6513994910941463</v>
      </c>
      <c r="T38" s="41">
        <f t="shared" si="19"/>
        <v>353.51000000000022</v>
      </c>
      <c r="U38" s="10">
        <v>4540</v>
      </c>
      <c r="V38" s="42">
        <f t="shared" si="4"/>
        <v>4957.3019999999997</v>
      </c>
      <c r="W38" s="17">
        <f t="shared" si="20"/>
        <v>10.898266839502616</v>
      </c>
      <c r="X38" s="41">
        <f t="shared" si="21"/>
        <v>417.30199999999968</v>
      </c>
      <c r="Y38" s="10">
        <v>5370</v>
      </c>
      <c r="Z38" s="42">
        <f t="shared" si="5"/>
        <v>5957.0940000000001</v>
      </c>
      <c r="AA38" s="17">
        <f t="shared" si="22"/>
        <v>12.890681261702433</v>
      </c>
      <c r="AB38" s="41">
        <f t="shared" si="23"/>
        <v>587.09400000000005</v>
      </c>
      <c r="AC38" s="43">
        <v>6320</v>
      </c>
      <c r="AD38" s="42">
        <f t="shared" si="6"/>
        <v>6915.2280000000001</v>
      </c>
      <c r="AE38" s="17">
        <f t="shared" si="24"/>
        <v>15.171155600364875</v>
      </c>
      <c r="AF38" s="42">
        <f t="shared" si="25"/>
        <v>595.22800000000007</v>
      </c>
      <c r="AG38" s="14">
        <v>7316</v>
      </c>
      <c r="AH38" s="42">
        <f t="shared" si="7"/>
        <v>7915.02</v>
      </c>
      <c r="AI38" s="44">
        <f t="shared" si="26"/>
        <v>17.562052907004659</v>
      </c>
      <c r="AJ38" s="42">
        <f t="shared" si="27"/>
        <v>599.02000000000044</v>
      </c>
      <c r="AK38" s="43">
        <v>7997</v>
      </c>
      <c r="AL38" s="42">
        <f t="shared" si="8"/>
        <v>8914.8119999999999</v>
      </c>
      <c r="AM38" s="17">
        <f t="shared" si="28"/>
        <v>19.196792932930048</v>
      </c>
      <c r="AN38" s="42">
        <f t="shared" si="29"/>
        <v>917.8119999999999</v>
      </c>
      <c r="AO38" s="43">
        <v>9009</v>
      </c>
      <c r="AP38" s="42">
        <f t="shared" si="9"/>
        <v>9914.6039999999994</v>
      </c>
      <c r="AQ38" s="17">
        <f t="shared" si="30"/>
        <v>21.626098228431516</v>
      </c>
      <c r="AR38" s="42">
        <f t="shared" si="31"/>
        <v>905.60399999999936</v>
      </c>
      <c r="AS38" s="14">
        <v>9936</v>
      </c>
      <c r="AT38" s="42">
        <f t="shared" si="10"/>
        <v>10872.738000000001</v>
      </c>
      <c r="AU38" s="12">
        <f t="shared" si="32"/>
        <v>23.851361083105285</v>
      </c>
      <c r="AV38" s="42">
        <f t="shared" si="33"/>
        <v>936.73800000000119</v>
      </c>
      <c r="AW38" s="43"/>
      <c r="AX38" s="42">
        <f t="shared" si="11"/>
        <v>11872.53</v>
      </c>
      <c r="AY38" s="12">
        <f t="shared" si="34"/>
        <v>0</v>
      </c>
      <c r="AZ38" s="42">
        <f t="shared" si="35"/>
        <v>11872.53</v>
      </c>
    </row>
    <row r="39" spans="1:52" s="45" customFormat="1" ht="12" customHeight="1" x14ac:dyDescent="0.2">
      <c r="A39" s="39" t="s">
        <v>32</v>
      </c>
      <c r="B39" s="62" t="s">
        <v>69</v>
      </c>
      <c r="C39" s="40" t="s">
        <v>70</v>
      </c>
      <c r="D39" s="57">
        <v>35260</v>
      </c>
      <c r="E39" s="10">
        <v>389</v>
      </c>
      <c r="F39" s="41">
        <f t="shared" si="0"/>
        <v>846.24</v>
      </c>
      <c r="G39" s="16">
        <f t="shared" si="12"/>
        <v>1.1032331253545093</v>
      </c>
      <c r="H39" s="41">
        <f t="shared" si="13"/>
        <v>457.24</v>
      </c>
      <c r="I39" s="10">
        <v>1015</v>
      </c>
      <c r="J39" s="41">
        <f t="shared" si="1"/>
        <v>1692.48</v>
      </c>
      <c r="K39" s="17">
        <f t="shared" si="14"/>
        <v>2.8786159954622805</v>
      </c>
      <c r="L39" s="41">
        <f t="shared" si="15"/>
        <v>677.48</v>
      </c>
      <c r="M39" s="10">
        <v>1540</v>
      </c>
      <c r="N39" s="41">
        <f t="shared" si="2"/>
        <v>2503.46</v>
      </c>
      <c r="O39" s="17">
        <f t="shared" si="16"/>
        <v>4.3675553034600112</v>
      </c>
      <c r="P39" s="41">
        <f t="shared" si="17"/>
        <v>963.46</v>
      </c>
      <c r="Q39" s="10">
        <v>2152</v>
      </c>
      <c r="R39" s="42">
        <f t="shared" si="3"/>
        <v>3349.7</v>
      </c>
      <c r="S39" s="17">
        <f t="shared" si="18"/>
        <v>6.1032331253545093</v>
      </c>
      <c r="T39" s="41">
        <f t="shared" si="19"/>
        <v>1197.6999999999998</v>
      </c>
      <c r="U39" s="10">
        <v>2844</v>
      </c>
      <c r="V39" s="42">
        <f t="shared" si="4"/>
        <v>4195.9399999999996</v>
      </c>
      <c r="W39" s="17">
        <f t="shared" si="20"/>
        <v>8.0657969370391385</v>
      </c>
      <c r="X39" s="41">
        <f t="shared" si="21"/>
        <v>1351.9399999999996</v>
      </c>
      <c r="Y39" s="10">
        <v>3455</v>
      </c>
      <c r="Z39" s="42">
        <f t="shared" si="5"/>
        <v>5042.18</v>
      </c>
      <c r="AA39" s="17">
        <f t="shared" si="22"/>
        <v>9.7986386840612596</v>
      </c>
      <c r="AB39" s="41">
        <f t="shared" si="23"/>
        <v>1587.1800000000003</v>
      </c>
      <c r="AC39" s="43">
        <v>4204</v>
      </c>
      <c r="AD39" s="42">
        <f t="shared" si="6"/>
        <v>5853.16</v>
      </c>
      <c r="AE39" s="17">
        <f t="shared" si="24"/>
        <v>11.922858763471355</v>
      </c>
      <c r="AF39" s="42">
        <f t="shared" si="25"/>
        <v>1649.1599999999999</v>
      </c>
      <c r="AG39" s="14">
        <v>4782</v>
      </c>
      <c r="AH39" s="42">
        <f t="shared" si="7"/>
        <v>6699.4</v>
      </c>
      <c r="AI39" s="44">
        <f t="shared" si="26"/>
        <v>13.562110039705047</v>
      </c>
      <c r="AJ39" s="42">
        <f t="shared" si="27"/>
        <v>1917.3999999999996</v>
      </c>
      <c r="AK39" s="43">
        <v>5433</v>
      </c>
      <c r="AL39" s="42">
        <f t="shared" si="8"/>
        <v>7545.64</v>
      </c>
      <c r="AM39" s="17">
        <f t="shared" si="28"/>
        <v>15.408394781622233</v>
      </c>
      <c r="AN39" s="42">
        <f t="shared" si="29"/>
        <v>2112.6400000000003</v>
      </c>
      <c r="AO39" s="43">
        <v>6009</v>
      </c>
      <c r="AP39" s="42">
        <f t="shared" si="9"/>
        <v>8391.8799999999992</v>
      </c>
      <c r="AQ39" s="17">
        <f t="shared" si="30"/>
        <v>17.041973908111174</v>
      </c>
      <c r="AR39" s="42">
        <f t="shared" si="31"/>
        <v>2382.8799999999992</v>
      </c>
      <c r="AS39" s="14">
        <v>6611</v>
      </c>
      <c r="AT39" s="42">
        <f t="shared" si="10"/>
        <v>9202.86</v>
      </c>
      <c r="AU39" s="12">
        <f t="shared" si="32"/>
        <v>18.749290981281906</v>
      </c>
      <c r="AV39" s="42">
        <f t="shared" si="33"/>
        <v>2591.8600000000006</v>
      </c>
      <c r="AW39" s="43"/>
      <c r="AX39" s="42">
        <f t="shared" si="11"/>
        <v>10049.1</v>
      </c>
      <c r="AY39" s="12">
        <f t="shared" si="34"/>
        <v>0</v>
      </c>
      <c r="AZ39" s="42">
        <f t="shared" si="35"/>
        <v>10049.1</v>
      </c>
    </row>
    <row r="40" spans="1:52" x14ac:dyDescent="0.2">
      <c r="A40" s="7" t="s">
        <v>32</v>
      </c>
      <c r="B40" s="61" t="s">
        <v>71</v>
      </c>
      <c r="C40" s="8" t="s">
        <v>72</v>
      </c>
      <c r="D40" s="57">
        <v>6867</v>
      </c>
      <c r="E40" s="10">
        <v>71</v>
      </c>
      <c r="F40" s="9">
        <f t="shared" si="0"/>
        <v>164.80799999999999</v>
      </c>
      <c r="G40" s="16">
        <f t="shared" si="12"/>
        <v>1.0339303917285569</v>
      </c>
      <c r="H40" s="9">
        <f t="shared" si="13"/>
        <v>93.807999999999993</v>
      </c>
      <c r="I40" s="10">
        <v>164</v>
      </c>
      <c r="J40" s="9">
        <f t="shared" si="1"/>
        <v>329.61599999999999</v>
      </c>
      <c r="K40" s="17">
        <f t="shared" si="14"/>
        <v>2.3882335808941315</v>
      </c>
      <c r="L40" s="9">
        <f t="shared" si="15"/>
        <v>165.61599999999999</v>
      </c>
      <c r="M40" s="10">
        <v>268</v>
      </c>
      <c r="N40" s="9">
        <f t="shared" si="2"/>
        <v>487.55699999999996</v>
      </c>
      <c r="O40" s="17">
        <f t="shared" si="16"/>
        <v>3.9027231687782145</v>
      </c>
      <c r="P40" s="9">
        <f t="shared" si="17"/>
        <v>219.55699999999996</v>
      </c>
      <c r="Q40" s="10">
        <v>344</v>
      </c>
      <c r="R40" s="13">
        <f t="shared" si="3"/>
        <v>652.36500000000001</v>
      </c>
      <c r="S40" s="17">
        <f t="shared" si="18"/>
        <v>5.0094655599242754</v>
      </c>
      <c r="T40" s="9">
        <f t="shared" si="19"/>
        <v>308.36500000000001</v>
      </c>
      <c r="U40" s="10">
        <v>402</v>
      </c>
      <c r="V40" s="13">
        <f t="shared" si="4"/>
        <v>817.173</v>
      </c>
      <c r="W40" s="17">
        <f t="shared" si="20"/>
        <v>5.8540847531673217</v>
      </c>
      <c r="X40" s="9">
        <f t="shared" si="21"/>
        <v>415.173</v>
      </c>
      <c r="Y40" s="10">
        <v>482</v>
      </c>
      <c r="Z40" s="13">
        <f t="shared" si="5"/>
        <v>981.98100000000011</v>
      </c>
      <c r="AA40" s="17">
        <f t="shared" si="22"/>
        <v>7.0190767438473856</v>
      </c>
      <c r="AB40" s="9">
        <f t="shared" si="23"/>
        <v>499.98100000000011</v>
      </c>
      <c r="AC40" s="14">
        <v>560</v>
      </c>
      <c r="AD40" s="13">
        <f t="shared" si="6"/>
        <v>1139.922</v>
      </c>
      <c r="AE40" s="17">
        <f t="shared" si="24"/>
        <v>8.154943934760448</v>
      </c>
      <c r="AF40" s="13">
        <f t="shared" si="25"/>
        <v>579.92200000000003</v>
      </c>
      <c r="AG40" s="14">
        <v>637</v>
      </c>
      <c r="AH40" s="13">
        <f t="shared" si="7"/>
        <v>1304.73</v>
      </c>
      <c r="AI40" s="18">
        <f t="shared" si="26"/>
        <v>9.2762487257900101</v>
      </c>
      <c r="AJ40" s="13">
        <f t="shared" si="27"/>
        <v>667.73</v>
      </c>
      <c r="AK40" s="14">
        <v>736</v>
      </c>
      <c r="AL40" s="13">
        <f t="shared" si="8"/>
        <v>1469.5379999999998</v>
      </c>
      <c r="AM40" s="17">
        <f t="shared" si="28"/>
        <v>10.717926314256591</v>
      </c>
      <c r="AN40" s="13">
        <f t="shared" si="29"/>
        <v>733.53799999999978</v>
      </c>
      <c r="AO40" s="14">
        <v>806</v>
      </c>
      <c r="AP40" s="13">
        <f t="shared" si="9"/>
        <v>1634.346</v>
      </c>
      <c r="AQ40" s="17">
        <f t="shared" si="30"/>
        <v>11.737294306101646</v>
      </c>
      <c r="AR40" s="13">
        <f t="shared" si="31"/>
        <v>828.346</v>
      </c>
      <c r="AS40" s="43">
        <v>907</v>
      </c>
      <c r="AT40" s="13">
        <f t="shared" si="10"/>
        <v>1792.287</v>
      </c>
      <c r="AU40" s="12">
        <f t="shared" si="32"/>
        <v>13.208096694335225</v>
      </c>
      <c r="AV40" s="13">
        <f t="shared" si="33"/>
        <v>885.28700000000003</v>
      </c>
      <c r="AW40" s="14"/>
      <c r="AX40" s="13">
        <f t="shared" si="11"/>
        <v>1957.095</v>
      </c>
      <c r="AY40" s="12">
        <f t="shared" si="34"/>
        <v>0</v>
      </c>
      <c r="AZ40" s="13">
        <f t="shared" si="35"/>
        <v>1957.095</v>
      </c>
    </row>
    <row r="41" spans="1:52" x14ac:dyDescent="0.2">
      <c r="A41" s="7" t="s">
        <v>32</v>
      </c>
      <c r="B41" s="61" t="s">
        <v>73</v>
      </c>
      <c r="C41" s="8" t="s">
        <v>74</v>
      </c>
      <c r="D41" s="57">
        <v>6690</v>
      </c>
      <c r="E41" s="10">
        <v>68</v>
      </c>
      <c r="F41" s="9">
        <f t="shared" si="0"/>
        <v>160.56</v>
      </c>
      <c r="G41" s="16">
        <f t="shared" si="12"/>
        <v>1.0164424514200299</v>
      </c>
      <c r="H41" s="9">
        <f t="shared" si="13"/>
        <v>92.56</v>
      </c>
      <c r="I41" s="10">
        <v>148</v>
      </c>
      <c r="J41" s="9">
        <f t="shared" si="1"/>
        <v>321.12</v>
      </c>
      <c r="K41" s="17">
        <f t="shared" si="14"/>
        <v>2.2122571001494769</v>
      </c>
      <c r="L41" s="9">
        <f t="shared" si="15"/>
        <v>173.12</v>
      </c>
      <c r="M41" s="10">
        <v>248</v>
      </c>
      <c r="N41" s="9">
        <f t="shared" si="2"/>
        <v>474.99</v>
      </c>
      <c r="O41" s="17">
        <f t="shared" si="16"/>
        <v>3.7070254110612857</v>
      </c>
      <c r="P41" s="9">
        <f t="shared" si="17"/>
        <v>226.99</v>
      </c>
      <c r="Q41" s="10">
        <v>309</v>
      </c>
      <c r="R41" s="13">
        <f t="shared" si="3"/>
        <v>635.54999999999995</v>
      </c>
      <c r="S41" s="17">
        <f t="shared" si="18"/>
        <v>4.6188340807174892</v>
      </c>
      <c r="T41" s="9">
        <f t="shared" si="19"/>
        <v>326.54999999999995</v>
      </c>
      <c r="U41" s="10">
        <v>356</v>
      </c>
      <c r="V41" s="13">
        <f t="shared" si="4"/>
        <v>796.11</v>
      </c>
      <c r="W41" s="17">
        <f t="shared" si="20"/>
        <v>5.3213751868460388</v>
      </c>
      <c r="X41" s="9">
        <f t="shared" si="21"/>
        <v>440.11</v>
      </c>
      <c r="Y41" s="10">
        <v>427</v>
      </c>
      <c r="Z41" s="13">
        <f t="shared" si="5"/>
        <v>956.67</v>
      </c>
      <c r="AA41" s="17">
        <f t="shared" si="22"/>
        <v>6.3826606875934235</v>
      </c>
      <c r="AB41" s="9">
        <f t="shared" si="23"/>
        <v>529.66999999999996</v>
      </c>
      <c r="AC41" s="14">
        <v>519</v>
      </c>
      <c r="AD41" s="13">
        <f t="shared" si="6"/>
        <v>1110.5400000000002</v>
      </c>
      <c r="AE41" s="17">
        <f t="shared" si="24"/>
        <v>7.7578475336322867</v>
      </c>
      <c r="AF41" s="13">
        <f t="shared" si="25"/>
        <v>591.54000000000019</v>
      </c>
      <c r="AG41" s="14">
        <v>599</v>
      </c>
      <c r="AH41" s="13">
        <f t="shared" si="7"/>
        <v>1271.0999999999999</v>
      </c>
      <c r="AI41" s="18">
        <f t="shared" si="26"/>
        <v>8.9536621823617342</v>
      </c>
      <c r="AJ41" s="13">
        <f t="shared" si="27"/>
        <v>672.09999999999991</v>
      </c>
      <c r="AK41" s="14">
        <v>683</v>
      </c>
      <c r="AL41" s="13">
        <f t="shared" si="8"/>
        <v>1431.66</v>
      </c>
      <c r="AM41" s="17">
        <f t="shared" si="28"/>
        <v>10.209267563527654</v>
      </c>
      <c r="AN41" s="13">
        <f t="shared" si="29"/>
        <v>748.66000000000008</v>
      </c>
      <c r="AO41" s="14">
        <v>788</v>
      </c>
      <c r="AP41" s="13">
        <f t="shared" si="9"/>
        <v>1592.22</v>
      </c>
      <c r="AQ41" s="17">
        <f t="shared" si="30"/>
        <v>11.778774289985053</v>
      </c>
      <c r="AR41" s="13">
        <f t="shared" si="31"/>
        <v>804.22</v>
      </c>
      <c r="AS41" s="14">
        <v>854</v>
      </c>
      <c r="AT41" s="13">
        <f t="shared" si="10"/>
        <v>1746.09</v>
      </c>
      <c r="AU41" s="12">
        <f t="shared" si="32"/>
        <v>12.765321375186847</v>
      </c>
      <c r="AV41" s="13">
        <f t="shared" si="33"/>
        <v>892.08999999999992</v>
      </c>
      <c r="AW41" s="14"/>
      <c r="AX41" s="13">
        <f t="shared" si="11"/>
        <v>1906.65</v>
      </c>
      <c r="AY41" s="12">
        <f t="shared" si="34"/>
        <v>0</v>
      </c>
      <c r="AZ41" s="13">
        <f t="shared" si="35"/>
        <v>1906.65</v>
      </c>
    </row>
    <row r="42" spans="1:52" x14ac:dyDescent="0.2">
      <c r="A42" s="7" t="s">
        <v>32</v>
      </c>
      <c r="B42" s="61" t="s">
        <v>75</v>
      </c>
      <c r="C42" s="8" t="s">
        <v>76</v>
      </c>
      <c r="D42" s="57">
        <v>3416</v>
      </c>
      <c r="E42" s="10">
        <v>60</v>
      </c>
      <c r="F42" s="9">
        <f t="shared" si="0"/>
        <v>81.983999999999995</v>
      </c>
      <c r="G42" s="16">
        <f t="shared" si="12"/>
        <v>1.7564402810304449</v>
      </c>
      <c r="H42" s="9">
        <f t="shared" si="13"/>
        <v>21.983999999999995</v>
      </c>
      <c r="I42" s="10">
        <v>127</v>
      </c>
      <c r="J42" s="9">
        <f t="shared" si="1"/>
        <v>163.96799999999999</v>
      </c>
      <c r="K42" s="17">
        <f t="shared" si="14"/>
        <v>3.7177985948477752</v>
      </c>
      <c r="L42" s="9">
        <f t="shared" si="15"/>
        <v>36.967999999999989</v>
      </c>
      <c r="M42" s="10">
        <v>203</v>
      </c>
      <c r="N42" s="9">
        <f t="shared" si="2"/>
        <v>242.53599999999997</v>
      </c>
      <c r="O42" s="17">
        <f t="shared" si="16"/>
        <v>5.942622950819672</v>
      </c>
      <c r="P42" s="9">
        <f t="shared" si="17"/>
        <v>39.535999999999973</v>
      </c>
      <c r="Q42" s="10">
        <v>251</v>
      </c>
      <c r="R42" s="13">
        <f t="shared" si="3"/>
        <v>324.52</v>
      </c>
      <c r="S42" s="17">
        <f t="shared" si="18"/>
        <v>7.3477751756440277</v>
      </c>
      <c r="T42" s="9">
        <f t="shared" si="19"/>
        <v>73.519999999999982</v>
      </c>
      <c r="U42" s="10">
        <v>294</v>
      </c>
      <c r="V42" s="13">
        <f t="shared" si="4"/>
        <v>406.50400000000002</v>
      </c>
      <c r="W42" s="17">
        <f t="shared" si="20"/>
        <v>8.6065573770491799</v>
      </c>
      <c r="X42" s="9">
        <f t="shared" si="21"/>
        <v>112.50400000000002</v>
      </c>
      <c r="Y42" s="10">
        <v>350</v>
      </c>
      <c r="Z42" s="13">
        <f t="shared" si="5"/>
        <v>488.48800000000006</v>
      </c>
      <c r="AA42" s="17">
        <f t="shared" si="22"/>
        <v>10.245901639344263</v>
      </c>
      <c r="AB42" s="9">
        <f t="shared" si="23"/>
        <v>138.48800000000006</v>
      </c>
      <c r="AC42" s="14">
        <v>394</v>
      </c>
      <c r="AD42" s="13">
        <f t="shared" si="6"/>
        <v>567.05600000000004</v>
      </c>
      <c r="AE42" s="17">
        <f t="shared" si="24"/>
        <v>11.533957845433255</v>
      </c>
      <c r="AF42" s="13">
        <f t="shared" si="25"/>
        <v>173.05600000000004</v>
      </c>
      <c r="AG42" s="14">
        <v>459</v>
      </c>
      <c r="AH42" s="13">
        <f t="shared" si="7"/>
        <v>649.04</v>
      </c>
      <c r="AI42" s="18">
        <f t="shared" si="26"/>
        <v>13.436768149882905</v>
      </c>
      <c r="AJ42" s="13">
        <f t="shared" si="27"/>
        <v>190.03999999999996</v>
      </c>
      <c r="AK42" s="14">
        <v>504</v>
      </c>
      <c r="AL42" s="13">
        <f t="shared" si="8"/>
        <v>731.02399999999989</v>
      </c>
      <c r="AM42" s="17">
        <f t="shared" si="28"/>
        <v>14.754098360655737</v>
      </c>
      <c r="AN42" s="13">
        <f t="shared" si="29"/>
        <v>227.02399999999989</v>
      </c>
      <c r="AO42" s="14">
        <v>550</v>
      </c>
      <c r="AP42" s="13">
        <f t="shared" si="9"/>
        <v>813.00800000000004</v>
      </c>
      <c r="AQ42" s="17">
        <f t="shared" si="30"/>
        <v>16.100702576112415</v>
      </c>
      <c r="AR42" s="13">
        <f t="shared" si="31"/>
        <v>263.00800000000004</v>
      </c>
      <c r="AS42" s="14">
        <v>595</v>
      </c>
      <c r="AT42" s="13">
        <f t="shared" si="10"/>
        <v>891.57600000000002</v>
      </c>
      <c r="AU42" s="12">
        <f t="shared" si="32"/>
        <v>17.418032786885245</v>
      </c>
      <c r="AV42" s="13">
        <f t="shared" si="33"/>
        <v>296.57600000000002</v>
      </c>
      <c r="AW42" s="14"/>
      <c r="AX42" s="13">
        <f t="shared" si="11"/>
        <v>973.56</v>
      </c>
      <c r="AY42" s="12">
        <f t="shared" si="34"/>
        <v>0</v>
      </c>
      <c r="AZ42" s="13">
        <f t="shared" si="35"/>
        <v>973.56</v>
      </c>
    </row>
    <row r="43" spans="1:52" x14ac:dyDescent="0.2">
      <c r="A43" s="7" t="s">
        <v>32</v>
      </c>
      <c r="B43" s="61" t="s">
        <v>77</v>
      </c>
      <c r="C43" s="8" t="s">
        <v>78</v>
      </c>
      <c r="D43" s="57">
        <v>16772</v>
      </c>
      <c r="E43" s="10">
        <v>299</v>
      </c>
      <c r="F43" s="9">
        <f t="shared" si="0"/>
        <v>402.52799999999996</v>
      </c>
      <c r="G43" s="16">
        <f t="shared" si="12"/>
        <v>1.7827331266396376</v>
      </c>
      <c r="H43" s="9">
        <f t="shared" si="13"/>
        <v>103.52799999999996</v>
      </c>
      <c r="I43" s="10">
        <v>713</v>
      </c>
      <c r="J43" s="9">
        <f t="shared" si="1"/>
        <v>805.05599999999993</v>
      </c>
      <c r="K43" s="17">
        <f t="shared" si="14"/>
        <v>4.2511328404483661</v>
      </c>
      <c r="L43" s="9">
        <f t="shared" si="15"/>
        <v>92.055999999999926</v>
      </c>
      <c r="M43" s="10">
        <v>1116</v>
      </c>
      <c r="N43" s="9">
        <f t="shared" si="2"/>
        <v>1190.8119999999999</v>
      </c>
      <c r="O43" s="17">
        <f t="shared" si="16"/>
        <v>6.653947054614834</v>
      </c>
      <c r="P43" s="9">
        <f t="shared" si="17"/>
        <v>74.811999999999898</v>
      </c>
      <c r="Q43" s="10">
        <v>1516</v>
      </c>
      <c r="R43" s="13">
        <f t="shared" si="3"/>
        <v>1593.34</v>
      </c>
      <c r="S43" s="17">
        <f t="shared" si="18"/>
        <v>9.0388743143334125</v>
      </c>
      <c r="T43" s="9">
        <f t="shared" si="19"/>
        <v>77.339999999999918</v>
      </c>
      <c r="U43" s="10">
        <v>1903</v>
      </c>
      <c r="V43" s="13">
        <f t="shared" si="4"/>
        <v>1995.8680000000002</v>
      </c>
      <c r="W43" s="17">
        <f t="shared" si="20"/>
        <v>11.346291438111137</v>
      </c>
      <c r="X43" s="9">
        <f t="shared" si="21"/>
        <v>92.868000000000166</v>
      </c>
      <c r="Y43" s="10">
        <v>2377</v>
      </c>
      <c r="Z43" s="13">
        <f t="shared" si="5"/>
        <v>2398.3960000000002</v>
      </c>
      <c r="AA43" s="17">
        <f t="shared" si="22"/>
        <v>14.172430240877654</v>
      </c>
      <c r="AB43" s="9">
        <f t="shared" si="23"/>
        <v>21.396000000000186</v>
      </c>
      <c r="AC43" s="14">
        <v>3018</v>
      </c>
      <c r="AD43" s="13">
        <f t="shared" si="6"/>
        <v>2784.152</v>
      </c>
      <c r="AE43" s="17">
        <f t="shared" si="24"/>
        <v>17.994276174576676</v>
      </c>
      <c r="AF43" s="13">
        <f t="shared" si="25"/>
        <v>-233.84799999999996</v>
      </c>
      <c r="AG43" s="14">
        <v>3368</v>
      </c>
      <c r="AH43" s="13">
        <f t="shared" si="7"/>
        <v>3186.68</v>
      </c>
      <c r="AI43" s="18">
        <f t="shared" si="26"/>
        <v>20.081087526830434</v>
      </c>
      <c r="AJ43" s="13">
        <f t="shared" si="27"/>
        <v>-181.32000000000016</v>
      </c>
      <c r="AK43" s="14">
        <v>3717</v>
      </c>
      <c r="AL43" s="13">
        <f t="shared" si="8"/>
        <v>3589.2080000000001</v>
      </c>
      <c r="AM43" s="17">
        <f t="shared" si="28"/>
        <v>22.16193656093489</v>
      </c>
      <c r="AN43" s="13">
        <f t="shared" si="29"/>
        <v>-127.79199999999992</v>
      </c>
      <c r="AO43" s="14">
        <v>4015</v>
      </c>
      <c r="AP43" s="13">
        <f t="shared" si="9"/>
        <v>3991.7360000000003</v>
      </c>
      <c r="AQ43" s="17">
        <f t="shared" si="30"/>
        <v>23.938707369425234</v>
      </c>
      <c r="AR43" s="13">
        <f t="shared" si="31"/>
        <v>-23.263999999999669</v>
      </c>
      <c r="AS43" s="43">
        <v>4248</v>
      </c>
      <c r="AT43" s="13">
        <f t="shared" si="10"/>
        <v>4377.4920000000002</v>
      </c>
      <c r="AU43" s="12">
        <f t="shared" si="32"/>
        <v>25.327927498211306</v>
      </c>
      <c r="AV43" s="13">
        <f t="shared" si="33"/>
        <v>129.49200000000019</v>
      </c>
      <c r="AW43" s="14"/>
      <c r="AX43" s="13">
        <f t="shared" si="11"/>
        <v>4780.0200000000004</v>
      </c>
      <c r="AY43" s="12">
        <f t="shared" si="34"/>
        <v>0</v>
      </c>
      <c r="AZ43" s="13">
        <f t="shared" si="35"/>
        <v>4780.0200000000004</v>
      </c>
    </row>
    <row r="44" spans="1:52" x14ac:dyDescent="0.2">
      <c r="A44" s="7" t="s">
        <v>32</v>
      </c>
      <c r="B44" s="61" t="s">
        <v>79</v>
      </c>
      <c r="C44" s="8" t="s">
        <v>80</v>
      </c>
      <c r="D44" s="57">
        <v>5142</v>
      </c>
      <c r="E44" s="10">
        <v>78</v>
      </c>
      <c r="F44" s="9">
        <f t="shared" si="0"/>
        <v>123.40799999999999</v>
      </c>
      <c r="G44" s="16">
        <f t="shared" si="12"/>
        <v>1.5169194865810969</v>
      </c>
      <c r="H44" s="9">
        <f t="shared" si="13"/>
        <v>45.407999999999987</v>
      </c>
      <c r="I44" s="10">
        <v>103</v>
      </c>
      <c r="J44" s="9">
        <f t="shared" si="1"/>
        <v>246.81599999999997</v>
      </c>
      <c r="K44" s="17">
        <f t="shared" si="14"/>
        <v>2.0031116297160638</v>
      </c>
      <c r="L44" s="9">
        <f t="shared" si="15"/>
        <v>143.81599999999997</v>
      </c>
      <c r="M44" s="10">
        <v>157</v>
      </c>
      <c r="N44" s="9">
        <f t="shared" si="2"/>
        <v>365.08199999999999</v>
      </c>
      <c r="O44" s="17">
        <f t="shared" si="16"/>
        <v>3.0532866588875924</v>
      </c>
      <c r="P44" s="9">
        <f t="shared" si="17"/>
        <v>208.08199999999999</v>
      </c>
      <c r="Q44" s="10">
        <v>223</v>
      </c>
      <c r="R44" s="13">
        <f t="shared" si="3"/>
        <v>488.49</v>
      </c>
      <c r="S44" s="17">
        <f t="shared" si="18"/>
        <v>4.3368339167639052</v>
      </c>
      <c r="T44" s="9">
        <f t="shared" si="19"/>
        <v>265.49</v>
      </c>
      <c r="U44" s="10">
        <v>267</v>
      </c>
      <c r="V44" s="13">
        <f t="shared" si="4"/>
        <v>611.89800000000002</v>
      </c>
      <c r="W44" s="17">
        <f t="shared" si="20"/>
        <v>5.192532088681447</v>
      </c>
      <c r="X44" s="9">
        <f t="shared" si="21"/>
        <v>344.89800000000002</v>
      </c>
      <c r="Y44" s="10">
        <v>325</v>
      </c>
      <c r="Z44" s="13">
        <f t="shared" si="5"/>
        <v>735.30600000000004</v>
      </c>
      <c r="AA44" s="17">
        <f t="shared" si="22"/>
        <v>6.3204978607545703</v>
      </c>
      <c r="AB44" s="9">
        <f t="shared" si="23"/>
        <v>410.30600000000004</v>
      </c>
      <c r="AC44" s="14">
        <v>403</v>
      </c>
      <c r="AD44" s="13">
        <f t="shared" si="6"/>
        <v>853.57200000000012</v>
      </c>
      <c r="AE44" s="17">
        <f t="shared" si="24"/>
        <v>7.8374173473356663</v>
      </c>
      <c r="AF44" s="13">
        <f t="shared" si="25"/>
        <v>450.57200000000012</v>
      </c>
      <c r="AG44" s="14">
        <v>497</v>
      </c>
      <c r="AH44" s="13">
        <f t="shared" si="7"/>
        <v>976.98</v>
      </c>
      <c r="AI44" s="18">
        <f t="shared" si="26"/>
        <v>9.665499805523142</v>
      </c>
      <c r="AJ44" s="13">
        <f t="shared" si="27"/>
        <v>479.98</v>
      </c>
      <c r="AK44" s="14">
        <v>567</v>
      </c>
      <c r="AL44" s="13">
        <f t="shared" si="8"/>
        <v>1100.3879999999999</v>
      </c>
      <c r="AM44" s="17">
        <f t="shared" si="28"/>
        <v>11.026837806301049</v>
      </c>
      <c r="AN44" s="13">
        <f t="shared" si="29"/>
        <v>533.38799999999992</v>
      </c>
      <c r="AO44" s="14">
        <v>638</v>
      </c>
      <c r="AP44" s="13">
        <f t="shared" si="9"/>
        <v>1223.796</v>
      </c>
      <c r="AQ44" s="17">
        <f t="shared" si="30"/>
        <v>12.407623492804357</v>
      </c>
      <c r="AR44" s="13">
        <f t="shared" si="31"/>
        <v>585.79600000000005</v>
      </c>
      <c r="AS44" s="14">
        <v>711</v>
      </c>
      <c r="AT44" s="13">
        <f t="shared" si="10"/>
        <v>1342.0620000000001</v>
      </c>
      <c r="AU44" s="12">
        <f t="shared" si="32"/>
        <v>13.827304550758459</v>
      </c>
      <c r="AV44" s="13">
        <f t="shared" si="33"/>
        <v>631.06200000000013</v>
      </c>
      <c r="AW44" s="14"/>
      <c r="AX44" s="13">
        <f t="shared" si="11"/>
        <v>1465.47</v>
      </c>
      <c r="AY44" s="12">
        <f t="shared" si="34"/>
        <v>0</v>
      </c>
      <c r="AZ44" s="13">
        <f t="shared" si="35"/>
        <v>1465.47</v>
      </c>
    </row>
    <row r="45" spans="1:52" ht="13.5" thickBot="1" x14ac:dyDescent="0.25">
      <c r="A45" s="7" t="s">
        <v>32</v>
      </c>
      <c r="B45" s="61" t="s">
        <v>81</v>
      </c>
      <c r="C45" s="8" t="s">
        <v>82</v>
      </c>
      <c r="D45" s="57">
        <v>419</v>
      </c>
      <c r="E45" s="10">
        <v>4</v>
      </c>
      <c r="F45" s="9">
        <f t="shared" si="0"/>
        <v>10.055999999999999</v>
      </c>
      <c r="G45" s="16">
        <f>E45*100/D45</f>
        <v>0.95465393794749398</v>
      </c>
      <c r="H45" s="9">
        <f t="shared" si="13"/>
        <v>6.0559999999999992</v>
      </c>
      <c r="I45" s="10">
        <v>13</v>
      </c>
      <c r="J45" s="9">
        <f t="shared" si="1"/>
        <v>20.111999999999998</v>
      </c>
      <c r="K45" s="17">
        <f t="shared" si="14"/>
        <v>3.1026252983293556</v>
      </c>
      <c r="L45" s="9">
        <f t="shared" si="15"/>
        <v>7.1119999999999983</v>
      </c>
      <c r="M45" s="10">
        <v>21</v>
      </c>
      <c r="N45" s="9">
        <f t="shared" si="2"/>
        <v>29.748999999999995</v>
      </c>
      <c r="O45" s="17">
        <f t="shared" si="16"/>
        <v>5.0119331742243434</v>
      </c>
      <c r="P45" s="9">
        <f t="shared" si="17"/>
        <v>8.7489999999999952</v>
      </c>
      <c r="Q45" s="10">
        <v>24</v>
      </c>
      <c r="R45" s="13">
        <f t="shared" si="3"/>
        <v>39.805</v>
      </c>
      <c r="S45" s="19">
        <f t="shared" si="18"/>
        <v>5.7279236276849641</v>
      </c>
      <c r="T45" s="9">
        <f t="shared" si="19"/>
        <v>15.805</v>
      </c>
      <c r="U45" s="10">
        <v>30</v>
      </c>
      <c r="V45" s="13">
        <f t="shared" si="4"/>
        <v>49.861000000000004</v>
      </c>
      <c r="W45" s="19">
        <f t="shared" si="20"/>
        <v>7.1599045346062056</v>
      </c>
      <c r="X45" s="9">
        <f t="shared" si="21"/>
        <v>19.861000000000004</v>
      </c>
      <c r="Y45" s="10">
        <v>36</v>
      </c>
      <c r="Z45" s="13">
        <f t="shared" si="5"/>
        <v>59.917000000000009</v>
      </c>
      <c r="AA45" s="19">
        <f t="shared" si="22"/>
        <v>8.5918854415274453</v>
      </c>
      <c r="AB45" s="9">
        <f t="shared" si="23"/>
        <v>23.917000000000009</v>
      </c>
      <c r="AC45" s="14">
        <v>43</v>
      </c>
      <c r="AD45" s="13">
        <f t="shared" si="6"/>
        <v>69.554000000000002</v>
      </c>
      <c r="AE45" s="19">
        <f t="shared" si="24"/>
        <v>10.262529832935559</v>
      </c>
      <c r="AF45" s="13">
        <f t="shared" si="25"/>
        <v>26.554000000000002</v>
      </c>
      <c r="AG45" s="14">
        <v>45</v>
      </c>
      <c r="AH45" s="13">
        <f t="shared" si="7"/>
        <v>79.61</v>
      </c>
      <c r="AI45" s="18">
        <f t="shared" si="26"/>
        <v>10.739856801909307</v>
      </c>
      <c r="AJ45" s="13">
        <f t="shared" si="27"/>
        <v>34.61</v>
      </c>
      <c r="AK45" s="14">
        <v>55</v>
      </c>
      <c r="AL45" s="13">
        <f t="shared" si="8"/>
        <v>89.665999999999983</v>
      </c>
      <c r="AM45" s="19">
        <f t="shared" si="28"/>
        <v>13.126491646778044</v>
      </c>
      <c r="AN45" s="13">
        <f t="shared" si="29"/>
        <v>34.665999999999983</v>
      </c>
      <c r="AO45" s="14">
        <v>60</v>
      </c>
      <c r="AP45" s="13">
        <f t="shared" si="9"/>
        <v>99.722000000000008</v>
      </c>
      <c r="AQ45" s="19">
        <f t="shared" si="30"/>
        <v>14.319809069212411</v>
      </c>
      <c r="AR45" s="13">
        <f t="shared" si="31"/>
        <v>39.722000000000008</v>
      </c>
      <c r="AS45" s="14">
        <v>65</v>
      </c>
      <c r="AT45" s="13">
        <f t="shared" si="10"/>
        <v>109.35900000000001</v>
      </c>
      <c r="AU45" s="12">
        <f t="shared" si="32"/>
        <v>15.513126491646778</v>
      </c>
      <c r="AV45" s="13">
        <f t="shared" si="33"/>
        <v>44.359000000000009</v>
      </c>
      <c r="AW45" s="14"/>
      <c r="AX45" s="13">
        <f t="shared" si="11"/>
        <v>119.41500000000001</v>
      </c>
      <c r="AY45" s="12">
        <f t="shared" si="34"/>
        <v>0</v>
      </c>
      <c r="AZ45" s="13">
        <f t="shared" si="35"/>
        <v>119.41500000000001</v>
      </c>
    </row>
    <row r="46" spans="1:52" ht="6.75" customHeight="1" x14ac:dyDescent="0.2">
      <c r="A46" s="32"/>
      <c r="B46" s="33"/>
      <c r="D46" s="34"/>
      <c r="E46" s="34"/>
      <c r="F46" s="34"/>
      <c r="G46" s="28"/>
      <c r="H46" s="35"/>
      <c r="I46" s="34"/>
      <c r="J46" s="34"/>
      <c r="K46" s="29"/>
      <c r="L46" s="35"/>
      <c r="M46" s="34"/>
      <c r="N46" s="34"/>
      <c r="O46" s="29"/>
      <c r="P46" s="34"/>
      <c r="Q46" s="34"/>
      <c r="R46" s="36"/>
      <c r="S46" s="29"/>
      <c r="T46" s="34"/>
      <c r="U46" s="34"/>
      <c r="V46" s="36"/>
      <c r="W46" s="29"/>
      <c r="X46" s="37"/>
      <c r="Y46" s="36"/>
      <c r="Z46" s="36"/>
      <c r="AA46" s="29"/>
      <c r="AB46" s="35"/>
      <c r="AC46" s="36"/>
      <c r="AD46" s="36"/>
      <c r="AE46" s="29"/>
      <c r="AF46" s="36"/>
      <c r="AG46" s="36"/>
      <c r="AH46" s="36"/>
      <c r="AI46" s="38"/>
      <c r="AJ46" s="36"/>
      <c r="AK46" s="36"/>
      <c r="AL46" s="36"/>
      <c r="AM46" s="29"/>
      <c r="AN46" s="36"/>
      <c r="AO46" s="36"/>
      <c r="AP46" s="36"/>
      <c r="AQ46" s="29"/>
      <c r="AR46" s="36"/>
      <c r="AS46" s="36"/>
      <c r="AT46" s="36"/>
      <c r="AU46" s="28"/>
      <c r="AV46" s="36"/>
      <c r="AW46" s="36"/>
      <c r="AX46" s="36"/>
      <c r="AY46" s="28"/>
      <c r="AZ46" s="36"/>
    </row>
    <row r="47" spans="1:52" x14ac:dyDescent="0.2">
      <c r="A47" s="24"/>
      <c r="B47" s="25"/>
      <c r="C47" s="1" t="s">
        <v>112</v>
      </c>
      <c r="D47" s="26">
        <f>SUM(D21:D46)</f>
        <v>366470</v>
      </c>
      <c r="E47" s="27">
        <f>SUM(E21:E46)</f>
        <v>5068</v>
      </c>
      <c r="F47" s="26">
        <f>SUM(F21:F46)</f>
        <v>8795.2800000000007</v>
      </c>
      <c r="G47" s="28">
        <f>E47*100/D47</f>
        <v>1.3829235680956149</v>
      </c>
      <c r="H47" s="26">
        <f>SUM(H21:H46)</f>
        <v>3727.2799999999993</v>
      </c>
      <c r="I47" s="27">
        <f>SUM(I21:I46)</f>
        <v>13034</v>
      </c>
      <c r="J47" s="26">
        <f>SUM(J21:J46)</f>
        <v>17590.560000000001</v>
      </c>
      <c r="K47" s="29">
        <f t="shared" si="14"/>
        <v>3.5566349223674512</v>
      </c>
      <c r="L47" s="26">
        <f>SUM(L21:L46)</f>
        <v>4556.5599999999986</v>
      </c>
      <c r="M47" s="27">
        <f>SUM(M21:M46)</f>
        <v>21588</v>
      </c>
      <c r="N47" s="26">
        <f>SUM(N21:N46)</f>
        <v>26019.370000000003</v>
      </c>
      <c r="O47" s="29">
        <f>M47/D47*100</f>
        <v>5.8907959723851882</v>
      </c>
      <c r="P47" s="26">
        <f>SUM(P21:P46)</f>
        <v>4431.369999999999</v>
      </c>
      <c r="Q47" s="27">
        <f>SUM(Q21:Q46)</f>
        <v>30314</v>
      </c>
      <c r="R47" s="30">
        <f>SUM(R21:R46)</f>
        <v>34814.649999999987</v>
      </c>
      <c r="S47" s="29">
        <f>Q47/D47*100</f>
        <v>8.2718912871449231</v>
      </c>
      <c r="T47" s="26">
        <f>SUM(T21:T46)</f>
        <v>4500.6499999999996</v>
      </c>
      <c r="U47" s="27">
        <f>SUM(U21:U46)</f>
        <v>36980</v>
      </c>
      <c r="V47" s="30">
        <f>SUM(V21:V46)</f>
        <v>43609.930000000008</v>
      </c>
      <c r="W47" s="29">
        <f t="shared" si="20"/>
        <v>10.090866919529565</v>
      </c>
      <c r="X47" s="26">
        <f>V47-U47</f>
        <v>6629.9300000000076</v>
      </c>
      <c r="Y47" s="27">
        <f>SUM(Y21:Y46)</f>
        <v>45362</v>
      </c>
      <c r="Z47" s="30">
        <f>SUM(Z21:Z46)</f>
        <v>52405.209999999977</v>
      </c>
      <c r="AA47" s="29">
        <f t="shared" si="22"/>
        <v>12.378093704805304</v>
      </c>
      <c r="AB47" s="26">
        <f>Z47-Y47</f>
        <v>7043.2099999999773</v>
      </c>
      <c r="AC47" s="31">
        <f>SUM(AC21:AC46)</f>
        <v>56598</v>
      </c>
      <c r="AD47" s="30">
        <f>SUM(AD21:AD46)</f>
        <v>60834.02</v>
      </c>
      <c r="AE47" s="56">
        <f>AC47/D47*100</f>
        <v>15.444101836439545</v>
      </c>
      <c r="AF47" s="30">
        <f>AD47-AC47</f>
        <v>4236.0199999999968</v>
      </c>
      <c r="AG47" s="31">
        <f>SUM(AG21:AG46)</f>
        <v>66463</v>
      </c>
      <c r="AH47" s="30">
        <f>SUM(AH21:AH46)</f>
        <v>69629.299999999974</v>
      </c>
      <c r="AI47" s="46">
        <f>AG47/D47*100</f>
        <v>18.136000218298907</v>
      </c>
      <c r="AJ47" s="30">
        <f>SUM(AJ21:AJ46)</f>
        <v>3166.2999999999988</v>
      </c>
      <c r="AK47" s="31">
        <f>SUM(AK21:AK46)</f>
        <v>73143</v>
      </c>
      <c r="AL47" s="30">
        <f>SUM(AL21:AL46)</f>
        <v>78424.58</v>
      </c>
      <c r="AM47" s="29">
        <f t="shared" si="28"/>
        <v>19.95879608153464</v>
      </c>
      <c r="AN47" s="30">
        <f>SUM(AN21:AN46)</f>
        <v>5281.5799999999963</v>
      </c>
      <c r="AO47" s="31">
        <f>SUM(AO21:AO46)</f>
        <v>81988</v>
      </c>
      <c r="AP47" s="30">
        <f>SUM(AP21:AP46)</f>
        <v>87219.860000000015</v>
      </c>
      <c r="AQ47" s="29">
        <f t="shared" si="30"/>
        <v>22.372363358528666</v>
      </c>
      <c r="AR47" s="30">
        <f>SUM(AR21:AR46)</f>
        <v>5231.8599999999969</v>
      </c>
      <c r="AS47" s="31">
        <f>SUM(AS21:AS46)</f>
        <v>89940</v>
      </c>
      <c r="AT47" s="30">
        <f>SUM(AT21:AT46)</f>
        <v>95648.669999999984</v>
      </c>
      <c r="AU47" s="28">
        <f t="shared" si="32"/>
        <v>24.54225448194941</v>
      </c>
      <c r="AV47" s="30">
        <f>SUM(AV21:AV46)</f>
        <v>5708.6700000000019</v>
      </c>
      <c r="AW47" s="31">
        <f>SUM(AW21:AW46)</f>
        <v>0</v>
      </c>
      <c r="AX47" s="30">
        <f>SUM(AX21:AX46)</f>
        <v>104443.95</v>
      </c>
      <c r="AY47" s="28">
        <f t="shared" si="34"/>
        <v>0</v>
      </c>
      <c r="AZ47" s="30">
        <f>SUM(AZ21:AZ46)</f>
        <v>104443.95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T48" s="20"/>
      <c r="AU48" s="20"/>
      <c r="AV48" s="20"/>
    </row>
    <row r="49" spans="1:50" x14ac:dyDescent="0.2">
      <c r="A49" s="1"/>
      <c r="B49" s="21" t="s">
        <v>83</v>
      </c>
      <c r="C49" s="1" t="s">
        <v>84</v>
      </c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S49" s="20"/>
      <c r="AT49" s="20"/>
      <c r="AU49" s="20"/>
      <c r="AV49" s="20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T50" s="20"/>
      <c r="AU50" s="20"/>
      <c r="AV50" s="20"/>
    </row>
    <row r="51" spans="1:50" x14ac:dyDescent="0.2">
      <c r="A51" s="1"/>
      <c r="B51" s="21" t="s">
        <v>85</v>
      </c>
      <c r="C51" s="1" t="s">
        <v>86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T51" s="20"/>
      <c r="AU51" s="20"/>
      <c r="AV51" s="20"/>
      <c r="AX51" s="20"/>
    </row>
    <row r="52" spans="1:50" x14ac:dyDescent="0.2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T52" s="20"/>
      <c r="AU52" s="20"/>
      <c r="AV52" s="20"/>
      <c r="AX52" s="20"/>
    </row>
    <row r="53" spans="1:50" x14ac:dyDescent="0.2">
      <c r="A53" s="1"/>
      <c r="B53" s="21"/>
      <c r="C53" s="1"/>
      <c r="D53" s="1"/>
      <c r="G53" s="23" t="s">
        <v>88</v>
      </c>
      <c r="H53" s="23" t="s">
        <v>89</v>
      </c>
      <c r="I53" s="23" t="s">
        <v>90</v>
      </c>
      <c r="J53" s="23" t="s">
        <v>91</v>
      </c>
      <c r="K53" s="23" t="s">
        <v>92</v>
      </c>
      <c r="L53" s="23" t="s">
        <v>93</v>
      </c>
      <c r="M53" s="23" t="s">
        <v>94</v>
      </c>
      <c r="N53" s="23" t="s">
        <v>95</v>
      </c>
      <c r="O53" s="23" t="s">
        <v>96</v>
      </c>
      <c r="P53" s="23" t="s">
        <v>97</v>
      </c>
      <c r="Q53" s="23" t="s">
        <v>98</v>
      </c>
      <c r="R53" s="23" t="s">
        <v>99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50" x14ac:dyDescent="0.2">
      <c r="A54" t="s">
        <v>87</v>
      </c>
      <c r="B54" s="1">
        <v>2.4</v>
      </c>
      <c r="C54" s="1"/>
      <c r="D54" s="1"/>
      <c r="E54" s="63" t="s">
        <v>101</v>
      </c>
      <c r="F54" s="63"/>
      <c r="G54" s="20">
        <f>E47</f>
        <v>5068</v>
      </c>
      <c r="H54" s="20">
        <f>I47</f>
        <v>13034</v>
      </c>
      <c r="I54" s="20">
        <f>M47</f>
        <v>21588</v>
      </c>
      <c r="J54" s="20">
        <f>Q47</f>
        <v>30314</v>
      </c>
      <c r="K54" s="20">
        <f>U47</f>
        <v>36980</v>
      </c>
      <c r="L54" s="20">
        <f>Y47</f>
        <v>45362</v>
      </c>
      <c r="M54" s="20">
        <f>AC47</f>
        <v>56598</v>
      </c>
      <c r="S54" s="6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50" x14ac:dyDescent="0.2">
      <c r="A55" t="s">
        <v>100</v>
      </c>
      <c r="B55">
        <v>4.8</v>
      </c>
      <c r="E55" s="63" t="s">
        <v>113</v>
      </c>
      <c r="F55" s="63"/>
      <c r="G55" s="20">
        <f>H47</f>
        <v>3727.2799999999993</v>
      </c>
      <c r="H55" s="64">
        <f>L47</f>
        <v>4556.5599999999986</v>
      </c>
      <c r="I55" s="20">
        <f>P47</f>
        <v>4431.369999999999</v>
      </c>
      <c r="J55" s="20">
        <f>T47</f>
        <v>4500.6499999999996</v>
      </c>
      <c r="K55" s="20">
        <f>X47</f>
        <v>6629.9300000000076</v>
      </c>
      <c r="L55" s="20">
        <f>AB47</f>
        <v>7043.2099999999773</v>
      </c>
      <c r="M55" s="20">
        <f>AF47</f>
        <v>4236.0199999999968</v>
      </c>
      <c r="AG55" s="20">
        <f>SUM(AG21:AG54)</f>
        <v>132926</v>
      </c>
      <c r="AI55" s="20">
        <f>AK55-AG55</f>
        <v>13360</v>
      </c>
      <c r="AK55" s="20">
        <f>SUM(AK21:AK54)</f>
        <v>146286</v>
      </c>
    </row>
    <row r="56" spans="1:50" x14ac:dyDescent="0.2">
      <c r="A56" t="s">
        <v>102</v>
      </c>
      <c r="B56">
        <v>7.1</v>
      </c>
    </row>
    <row r="57" spans="1:50" x14ac:dyDescent="0.2">
      <c r="A57" t="s">
        <v>103</v>
      </c>
      <c r="B57">
        <v>9.5</v>
      </c>
      <c r="E57" s="63" t="s">
        <v>114</v>
      </c>
      <c r="F57" s="63"/>
      <c r="G57" s="20">
        <v>5068</v>
      </c>
      <c r="H57" s="20">
        <f>H54-G54</f>
        <v>7966</v>
      </c>
      <c r="I57" s="20">
        <f t="shared" ref="I57" si="36">I54-H54</f>
        <v>8554</v>
      </c>
      <c r="J57" s="20">
        <f t="shared" ref="J57" si="37">J54-I54</f>
        <v>8726</v>
      </c>
      <c r="K57" s="20">
        <f t="shared" ref="K57" si="38">K54-J54</f>
        <v>6666</v>
      </c>
      <c r="L57" s="20">
        <f>L54-K54</f>
        <v>8382</v>
      </c>
      <c r="M57" s="20">
        <f>M54-L54</f>
        <v>11236</v>
      </c>
      <c r="N57" s="20"/>
      <c r="O57" s="20"/>
    </row>
    <row r="58" spans="1:50" x14ac:dyDescent="0.2">
      <c r="A58" t="s">
        <v>102</v>
      </c>
      <c r="B58">
        <v>11.9</v>
      </c>
      <c r="E58" s="63" t="s">
        <v>115</v>
      </c>
      <c r="F58" s="63"/>
      <c r="G58" s="20">
        <f>G55</f>
        <v>3727.2799999999993</v>
      </c>
      <c r="H58" s="20">
        <f>H55</f>
        <v>4556.5599999999986</v>
      </c>
      <c r="I58" s="20">
        <f t="shared" ref="I58:M58" si="39">I55</f>
        <v>4431.369999999999</v>
      </c>
      <c r="J58" s="20">
        <f t="shared" si="39"/>
        <v>4500.6499999999996</v>
      </c>
      <c r="K58" s="20">
        <f t="shared" si="39"/>
        <v>6629.9300000000076</v>
      </c>
      <c r="L58" s="20">
        <f t="shared" si="39"/>
        <v>7043.2099999999773</v>
      </c>
      <c r="M58" s="20">
        <f t="shared" si="39"/>
        <v>4236.0199999999968</v>
      </c>
      <c r="N58" s="20"/>
      <c r="O58" s="20"/>
    </row>
    <row r="59" spans="1:50" x14ac:dyDescent="0.2">
      <c r="A59" t="s">
        <v>104</v>
      </c>
      <c r="B59">
        <v>14.3</v>
      </c>
    </row>
    <row r="60" spans="1:50" x14ac:dyDescent="0.2">
      <c r="A60" t="s">
        <v>104</v>
      </c>
      <c r="B60">
        <v>16.600000000000001</v>
      </c>
    </row>
    <row r="61" spans="1:50" x14ac:dyDescent="0.2">
      <c r="A61" t="s">
        <v>103</v>
      </c>
      <c r="B61">
        <v>19</v>
      </c>
    </row>
    <row r="62" spans="1:50" x14ac:dyDescent="0.2">
      <c r="A62" t="s">
        <v>105</v>
      </c>
      <c r="B62">
        <v>21.4</v>
      </c>
    </row>
    <row r="63" spans="1:50" x14ac:dyDescent="0.2">
      <c r="A63" t="s">
        <v>106</v>
      </c>
      <c r="B63">
        <v>23.8</v>
      </c>
    </row>
    <row r="64" spans="1:50" x14ac:dyDescent="0.2">
      <c r="A64" t="s">
        <v>107</v>
      </c>
      <c r="B64">
        <v>26.1</v>
      </c>
    </row>
    <row r="65" spans="1:2" x14ac:dyDescent="0.2">
      <c r="A65" t="s">
        <v>108</v>
      </c>
      <c r="B65">
        <v>28.5</v>
      </c>
    </row>
    <row r="85" spans="7:19" x14ac:dyDescent="0.2">
      <c r="H85" s="23" t="s">
        <v>88</v>
      </c>
      <c r="I85" s="23" t="s">
        <v>89</v>
      </c>
      <c r="J85" s="23" t="s">
        <v>90</v>
      </c>
      <c r="K85" s="23" t="s">
        <v>91</v>
      </c>
      <c r="L85" s="23" t="s">
        <v>92</v>
      </c>
      <c r="M85" s="23" t="s">
        <v>93</v>
      </c>
      <c r="N85" s="23" t="s">
        <v>94</v>
      </c>
      <c r="O85" s="23" t="s">
        <v>95</v>
      </c>
      <c r="P85" s="23" t="s">
        <v>96</v>
      </c>
      <c r="Q85" s="23" t="s">
        <v>97</v>
      </c>
      <c r="R85" s="23" t="s">
        <v>98</v>
      </c>
      <c r="S85" s="23" t="s">
        <v>99</v>
      </c>
    </row>
    <row r="86" spans="7:19" x14ac:dyDescent="0.2">
      <c r="G86" t="s">
        <v>111</v>
      </c>
      <c r="H86" s="34">
        <v>518.2599999999992</v>
      </c>
      <c r="I86" s="34">
        <v>501.22499999999991</v>
      </c>
      <c r="J86" s="34">
        <v>1007.4850000000014</v>
      </c>
      <c r="K86" s="34">
        <v>1406.4499999999994</v>
      </c>
      <c r="L86" s="34">
        <v>2528.7100000000137</v>
      </c>
      <c r="M86" s="34">
        <v>1328.6750000000175</v>
      </c>
      <c r="N86" s="34">
        <v>158.93499999999767</v>
      </c>
    </row>
    <row r="87" spans="7:19" x14ac:dyDescent="0.2">
      <c r="G87" t="s">
        <v>31</v>
      </c>
      <c r="H87" s="20"/>
      <c r="I87" s="34">
        <f>I86-H86</f>
        <v>-17.034999999999286</v>
      </c>
      <c r="J87" s="34">
        <f t="shared" ref="J87:M87" si="40">J86-I86</f>
        <v>506.26000000000147</v>
      </c>
      <c r="K87" s="34">
        <f t="shared" si="40"/>
        <v>398.96499999999799</v>
      </c>
      <c r="L87" s="34">
        <f t="shared" si="40"/>
        <v>1122.2600000000143</v>
      </c>
      <c r="M87" s="34">
        <f t="shared" si="40"/>
        <v>-1200.0349999999962</v>
      </c>
      <c r="N87" s="34">
        <f>N86-M86</f>
        <v>-1169.7400000000198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 G47">
    <cfRule type="cellIs" dxfId="71" priority="36" operator="greaterThanOrEqual">
      <formula>2.4</formula>
    </cfRule>
    <cfRule type="cellIs" dxfId="70" priority="35" operator="between">
      <formula>1.8</formula>
      <formula>2.4</formula>
    </cfRule>
    <cfRule type="cellIs" dxfId="69" priority="34" operator="lessThanOrEqual">
      <formula>1.8</formula>
    </cfRule>
  </conditionalFormatting>
  <conditionalFormatting sqref="K21:K45 K47">
    <cfRule type="cellIs" dxfId="68" priority="33" operator="greaterThanOrEqual">
      <formula>4.8</formula>
    </cfRule>
    <cfRule type="cellIs" dxfId="67" priority="32" operator="between">
      <formula>3.6</formula>
      <formula>4.8</formula>
    </cfRule>
    <cfRule type="cellIs" dxfId="66" priority="31" operator="lessThanOrEqual">
      <formula>3.6</formula>
    </cfRule>
  </conditionalFormatting>
  <conditionalFormatting sqref="O21:O45 O47">
    <cfRule type="cellIs" dxfId="65" priority="30" operator="greaterThanOrEqual">
      <formula>7.1</formula>
    </cfRule>
    <cfRule type="cellIs" dxfId="64" priority="29" operator="between">
      <formula>5.3</formula>
      <formula>7.1</formula>
    </cfRule>
    <cfRule type="cellIs" dxfId="63" priority="28" operator="lessThanOrEqual">
      <formula>5.3</formula>
    </cfRule>
  </conditionalFormatting>
  <conditionalFormatting sqref="S21:S45 S47">
    <cfRule type="cellIs" dxfId="62" priority="27" operator="greaterThanOrEqual">
      <formula>9.5</formula>
    </cfRule>
    <cfRule type="cellIs" dxfId="61" priority="26" operator="between">
      <formula>7.1</formula>
      <formula>9.5</formula>
    </cfRule>
    <cfRule type="cellIs" dxfId="60" priority="25" operator="lessThanOrEqual">
      <formula>7.1</formula>
    </cfRule>
  </conditionalFormatting>
  <conditionalFormatting sqref="W21:W45 W47">
    <cfRule type="cellIs" dxfId="59" priority="24" operator="greaterThanOrEqual">
      <formula>11.9</formula>
    </cfRule>
    <cfRule type="cellIs" dxfId="58" priority="23" operator="between">
      <formula>8.9</formula>
      <formula>11.9</formula>
    </cfRule>
    <cfRule type="cellIs" dxfId="57" priority="22" operator="lessThanOrEqual">
      <formula>8.9</formula>
    </cfRule>
  </conditionalFormatting>
  <conditionalFormatting sqref="AA21:AA45 AA47">
    <cfRule type="cellIs" dxfId="56" priority="19" operator="lessThanOrEqual">
      <formula>10.7</formula>
    </cfRule>
    <cfRule type="cellIs" dxfId="55" priority="20" operator="between">
      <formula>10.7</formula>
      <formula>14.3</formula>
    </cfRule>
    <cfRule type="cellIs" dxfId="54" priority="21" operator="greaterThanOrEqual">
      <formula>14.3</formula>
    </cfRule>
  </conditionalFormatting>
  <conditionalFormatting sqref="AE21:AE45 AE47">
    <cfRule type="cellIs" dxfId="53" priority="18" operator="greaterThanOrEqual">
      <formula>16.6</formula>
    </cfRule>
    <cfRule type="cellIs" dxfId="52" priority="17" operator="between">
      <formula>12.5</formula>
      <formula>16.6</formula>
    </cfRule>
    <cfRule type="cellIs" dxfId="51" priority="16" operator="lessThanOrEqual">
      <formula>12.5</formula>
    </cfRule>
  </conditionalFormatting>
  <conditionalFormatting sqref="AI21:AI45 AI47">
    <cfRule type="cellIs" dxfId="50" priority="15" operator="greaterThanOrEqual">
      <formula>19</formula>
    </cfRule>
    <cfRule type="cellIs" dxfId="49" priority="14" operator="between">
      <formula>14.3</formula>
      <formula>19</formula>
    </cfRule>
    <cfRule type="cellIs" dxfId="48" priority="13" operator="lessThanOrEqual">
      <formula>14.3</formula>
    </cfRule>
  </conditionalFormatting>
  <conditionalFormatting sqref="AM21:AM45 AM47">
    <cfRule type="cellIs" dxfId="47" priority="12" operator="greaterThanOrEqual">
      <formula>21.4</formula>
    </cfRule>
    <cfRule type="cellIs" dxfId="46" priority="11" operator="between">
      <formula>16</formula>
      <formula>21.4</formula>
    </cfRule>
    <cfRule type="cellIs" dxfId="45" priority="10" operator="lessThanOrEqual">
      <formula>16</formula>
    </cfRule>
  </conditionalFormatting>
  <conditionalFormatting sqref="AQ21:AQ45 AQ47">
    <cfRule type="cellIs" dxfId="38" priority="9" operator="greaterThanOrEqual">
      <formula>23.8</formula>
    </cfRule>
    <cfRule type="cellIs" dxfId="36" priority="8" operator="between">
      <formula>17.8</formula>
      <formula>23.8</formula>
    </cfRule>
    <cfRule type="cellIs" dxfId="37" priority="7" operator="lessThanOrEqual">
      <formula>17.8</formula>
    </cfRule>
  </conditionalFormatting>
  <conditionalFormatting sqref="AU21:AU45 AU47">
    <cfRule type="cellIs" dxfId="44" priority="4" operator="lessThanOrEqual">
      <formula>19.6</formula>
    </cfRule>
    <cfRule type="cellIs" dxfId="43" priority="6" operator="greaterThanOrEqual">
      <formula>26.1</formula>
    </cfRule>
    <cfRule type="cellIs" dxfId="42" priority="5" operator="between">
      <formula>19.6</formula>
      <formula>26.1</formula>
    </cfRule>
  </conditionalFormatting>
  <conditionalFormatting sqref="AY21:AY45 AY47">
    <cfRule type="cellIs" dxfId="41" priority="2" operator="between">
      <formula>25.7</formula>
      <formula>33</formula>
    </cfRule>
    <cfRule type="cellIs" dxfId="40" priority="3" operator="greaterThanOrEqual">
      <formula>33</formula>
    </cfRule>
    <cfRule type="cellIs" dxfId="39" priority="1" operator="lessThanOrEqual">
      <formula>25.7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workbookViewId="0">
      <selection activeCell="F37" sqref="F37"/>
    </sheetView>
  </sheetViews>
  <sheetFormatPr baseColWidth="10" defaultRowHeight="12.75" x14ac:dyDescent="0.2"/>
  <cols>
    <col min="1" max="1" width="11.42578125" style="47"/>
    <col min="2" max="2" width="29.85546875" style="47" customWidth="1"/>
    <col min="3" max="9" width="11.42578125" style="47"/>
  </cols>
  <sheetData>
    <row r="1" spans="2:19" s="47" customFormat="1" x14ac:dyDescent="0.2"/>
    <row r="2" spans="2:19" s="47" customFormat="1" x14ac:dyDescent="0.2"/>
    <row r="3" spans="2:19" s="47" customFormat="1" x14ac:dyDescent="0.2"/>
    <row r="4" spans="2:19" x14ac:dyDescent="0.2"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x14ac:dyDescent="0.2">
      <c r="B5" s="48" t="s">
        <v>110</v>
      </c>
      <c r="C5" s="48" t="s">
        <v>26</v>
      </c>
      <c r="D5" s="48" t="s">
        <v>27</v>
      </c>
      <c r="E5" s="48" t="s">
        <v>28</v>
      </c>
      <c r="F5" s="48" t="s">
        <v>29</v>
      </c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19" x14ac:dyDescent="0.2">
      <c r="B6" s="49" t="s">
        <v>62</v>
      </c>
      <c r="C6" s="50">
        <v>1177</v>
      </c>
      <c r="D6" s="47">
        <v>818.84</v>
      </c>
      <c r="E6" s="50">
        <v>15.811391724879098</v>
      </c>
      <c r="F6" s="52">
        <v>-358.15999999999997</v>
      </c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19" x14ac:dyDescent="0.2">
      <c r="B7" s="49" t="s">
        <v>66</v>
      </c>
      <c r="C7" s="50">
        <v>722</v>
      </c>
      <c r="D7" s="47">
        <v>536.36</v>
      </c>
      <c r="E7" s="50">
        <v>14.807219031993437</v>
      </c>
      <c r="F7" s="52">
        <v>-185.64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19" x14ac:dyDescent="0.2">
      <c r="B8" s="49" t="s">
        <v>34</v>
      </c>
      <c r="C8" s="50">
        <v>12915</v>
      </c>
      <c r="D8" s="47">
        <v>10473.1</v>
      </c>
      <c r="E8" s="50">
        <v>13.564751601722508</v>
      </c>
      <c r="F8" s="52">
        <v>-2441.8999999999996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2">
      <c r="B9" s="51" t="s">
        <v>54</v>
      </c>
      <c r="C9" s="50">
        <v>247</v>
      </c>
      <c r="D9" s="47">
        <v>202.95</v>
      </c>
      <c r="E9" s="50">
        <v>13.387533875338754</v>
      </c>
      <c r="F9" s="52">
        <v>-44.050000000000011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2:19" x14ac:dyDescent="0.2">
      <c r="B10" s="49" t="s">
        <v>36</v>
      </c>
      <c r="C10" s="50">
        <v>3527</v>
      </c>
      <c r="D10" s="47">
        <v>3154.91</v>
      </c>
      <c r="E10" s="50">
        <v>12.297339702241903</v>
      </c>
      <c r="F10" s="52">
        <v>-372.09000000000015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2:19" x14ac:dyDescent="0.2">
      <c r="B11" s="49" t="s">
        <v>76</v>
      </c>
      <c r="C11" s="50">
        <v>411</v>
      </c>
      <c r="D11" s="47">
        <v>371.58</v>
      </c>
      <c r="E11" s="50">
        <v>12.166962699822379</v>
      </c>
      <c r="F11" s="52">
        <v>-39.420000000000016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x14ac:dyDescent="0.2">
      <c r="B12" s="49" t="s">
        <v>82</v>
      </c>
      <c r="C12" s="50">
        <v>49</v>
      </c>
      <c r="D12" s="47">
        <v>45.32</v>
      </c>
      <c r="E12" s="50">
        <v>11.893203883495145</v>
      </c>
      <c r="F12" s="52">
        <v>-3.6799999999999997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x14ac:dyDescent="0.2">
      <c r="B13" s="49" t="s">
        <v>78</v>
      </c>
      <c r="C13" s="50">
        <v>1777</v>
      </c>
      <c r="D13" s="47">
        <v>1835.79</v>
      </c>
      <c r="E13" s="50">
        <v>10.64773203906765</v>
      </c>
      <c r="F13" s="52">
        <v>58.789999999999964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2:19" x14ac:dyDescent="0.2">
      <c r="B14" s="49" t="s">
        <v>44</v>
      </c>
      <c r="C14" s="50">
        <v>545</v>
      </c>
      <c r="D14" s="47">
        <v>599.5</v>
      </c>
      <c r="E14" s="50">
        <v>10</v>
      </c>
      <c r="F14" s="52">
        <v>54.5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2:19" x14ac:dyDescent="0.2">
      <c r="B15" s="49" t="s">
        <v>46</v>
      </c>
      <c r="C15" s="50">
        <v>1669</v>
      </c>
      <c r="D15" s="47">
        <v>1856.36</v>
      </c>
      <c r="E15" s="50">
        <v>9.8897843090779798</v>
      </c>
      <c r="F15" s="52">
        <v>187.3599999999999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2:19" x14ac:dyDescent="0.2">
      <c r="B16" s="49" t="s">
        <v>58</v>
      </c>
      <c r="C16" s="50">
        <v>149</v>
      </c>
      <c r="D16" s="47">
        <v>166.21</v>
      </c>
      <c r="E16" s="50">
        <v>9.8610191925876904</v>
      </c>
      <c r="F16" s="52">
        <v>17.210000000000008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x14ac:dyDescent="0.2">
      <c r="B17" s="49" t="s">
        <v>48</v>
      </c>
      <c r="C17" s="50">
        <v>863</v>
      </c>
      <c r="D17" s="47">
        <v>970.09</v>
      </c>
      <c r="E17" s="50">
        <v>9.7856899875269292</v>
      </c>
      <c r="F17" s="52">
        <v>107.09000000000003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x14ac:dyDescent="0.2">
      <c r="B18" s="49" t="s">
        <v>60</v>
      </c>
      <c r="C18" s="50">
        <v>319</v>
      </c>
      <c r="D18" s="47">
        <v>374.33</v>
      </c>
      <c r="E18" s="50">
        <v>9.6</v>
      </c>
      <c r="F18" s="52">
        <v>55.329999999999984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x14ac:dyDescent="0.2">
      <c r="B19" s="51" t="s">
        <v>68</v>
      </c>
      <c r="C19" s="50">
        <v>3368</v>
      </c>
      <c r="D19" s="47">
        <v>4162.18</v>
      </c>
      <c r="E19" s="50">
        <v>8.9011047095512446</v>
      </c>
      <c r="F19" s="52">
        <v>794.18000000000029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x14ac:dyDescent="0.2">
      <c r="B20" s="49" t="s">
        <v>42</v>
      </c>
      <c r="C20" s="50">
        <v>914</v>
      </c>
      <c r="D20" s="47">
        <v>1131.57</v>
      </c>
      <c r="E20" s="50">
        <v>8.8850004860503553</v>
      </c>
      <c r="F20" s="52">
        <v>217.56999999999994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x14ac:dyDescent="0.2">
      <c r="B21" s="49" t="s">
        <v>52</v>
      </c>
      <c r="C21" s="50">
        <v>354</v>
      </c>
      <c r="D21" s="47">
        <v>448.91</v>
      </c>
      <c r="E21" s="50">
        <v>8.6743445234011265</v>
      </c>
      <c r="F21" s="52">
        <v>94.910000000000025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x14ac:dyDescent="0.2">
      <c r="B22" s="49" t="s">
        <v>38</v>
      </c>
      <c r="C22" s="50">
        <v>3298</v>
      </c>
      <c r="D22" s="47">
        <v>4198.4799999999996</v>
      </c>
      <c r="E22" s="50">
        <v>8.6407461748061198</v>
      </c>
      <c r="F22" s="52">
        <v>900.47999999999956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x14ac:dyDescent="0.2">
      <c r="B23" s="51" t="s">
        <v>74</v>
      </c>
      <c r="C23" s="50">
        <v>564</v>
      </c>
      <c r="D23" s="47">
        <v>728.2</v>
      </c>
      <c r="E23" s="50">
        <v>8.5196374622356483</v>
      </c>
      <c r="F23" s="52">
        <v>164.20000000000005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2:19" x14ac:dyDescent="0.2">
      <c r="B24" s="49" t="s">
        <v>50</v>
      </c>
      <c r="C24" s="50">
        <v>383</v>
      </c>
      <c r="D24" s="47">
        <v>509.41</v>
      </c>
      <c r="E24" s="50">
        <v>8.2703519758151582</v>
      </c>
      <c r="F24" s="52">
        <v>126.41000000000003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19" x14ac:dyDescent="0.2">
      <c r="B25" s="49" t="s">
        <v>64</v>
      </c>
      <c r="C25" s="50">
        <v>602</v>
      </c>
      <c r="D25" s="47">
        <v>845.9</v>
      </c>
      <c r="E25" s="50">
        <v>7.8283485045513652</v>
      </c>
      <c r="F25" s="52">
        <v>243.89999999999998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x14ac:dyDescent="0.2">
      <c r="B26" s="51" t="s">
        <v>72</v>
      </c>
      <c r="C26" s="50">
        <v>517</v>
      </c>
      <c r="D26" s="47">
        <v>745.47</v>
      </c>
      <c r="E26" s="50">
        <v>7.6287442821307367</v>
      </c>
      <c r="F26" s="52">
        <v>228.47000000000003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x14ac:dyDescent="0.2">
      <c r="B27" s="49" t="s">
        <v>40</v>
      </c>
      <c r="C27" s="50">
        <v>179</v>
      </c>
      <c r="D27" s="47">
        <v>269.94</v>
      </c>
      <c r="E27" s="50">
        <v>7.2942135289323558</v>
      </c>
      <c r="F27" s="52">
        <v>90.94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2">
      <c r="B28" s="49" t="s">
        <v>70</v>
      </c>
      <c r="C28" s="50">
        <v>2373</v>
      </c>
      <c r="D28" s="47">
        <v>3606.57</v>
      </c>
      <c r="E28" s="50">
        <v>7.2376246683136607</v>
      </c>
      <c r="F28" s="52">
        <v>1233.5700000000002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2">
      <c r="B29" s="49" t="s">
        <v>56</v>
      </c>
      <c r="C29" s="50">
        <v>97</v>
      </c>
      <c r="D29" s="47">
        <v>159.06</v>
      </c>
      <c r="E29" s="50">
        <v>6.7081604426002768</v>
      </c>
      <c r="F29" s="52">
        <v>62.06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2">
      <c r="B30" s="49" t="s">
        <v>80</v>
      </c>
      <c r="C30" s="50">
        <v>327</v>
      </c>
      <c r="D30" s="47">
        <v>546.48</v>
      </c>
      <c r="E30" s="50">
        <v>6.5821256038647347</v>
      </c>
      <c r="F30" s="52">
        <v>219.48000000000002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2"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2"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="47" customFormat="1" x14ac:dyDescent="0.2"/>
    <row r="34" s="47" customFormat="1" x14ac:dyDescent="0.2"/>
    <row r="35" s="47" customFormat="1" x14ac:dyDescent="0.2"/>
    <row r="36" s="47" customFormat="1" x14ac:dyDescent="0.2"/>
    <row r="37" s="47" customFormat="1" x14ac:dyDescent="0.2"/>
    <row r="38" s="47" customFormat="1" x14ac:dyDescent="0.2"/>
    <row r="39" s="47" customFormat="1" x14ac:dyDescent="0.2"/>
    <row r="40" s="47" customFormat="1" x14ac:dyDescent="0.2"/>
    <row r="41" s="47" customFormat="1" x14ac:dyDescent="0.2"/>
    <row r="42" s="47" customFormat="1" x14ac:dyDescent="0.2"/>
    <row r="43" s="47" customFormat="1" x14ac:dyDescent="0.2"/>
    <row r="44" s="47" customFormat="1" x14ac:dyDescent="0.2"/>
    <row r="45" s="47" customFormat="1" x14ac:dyDescent="0.2"/>
    <row r="46" s="47" customFormat="1" x14ac:dyDescent="0.2"/>
    <row r="47" s="47" customFormat="1" x14ac:dyDescent="0.2"/>
    <row r="48" s="47" customFormat="1" x14ac:dyDescent="0.2"/>
    <row r="49" s="47" customFormat="1" x14ac:dyDescent="0.2"/>
    <row r="50" s="47" customFormat="1" x14ac:dyDescent="0.2"/>
    <row r="51" s="47" customFormat="1" x14ac:dyDescent="0.2"/>
    <row r="52" s="47" customFormat="1" x14ac:dyDescent="0.2"/>
    <row r="53" s="47" customFormat="1" x14ac:dyDescent="0.2"/>
    <row r="54" s="47" customFormat="1" x14ac:dyDescent="0.2"/>
    <row r="55" s="47" customFormat="1" x14ac:dyDescent="0.2"/>
    <row r="56" s="47" customFormat="1" x14ac:dyDescent="0.2"/>
    <row r="57" s="47" customFormat="1" x14ac:dyDescent="0.2"/>
    <row r="58" s="47" customFormat="1" x14ac:dyDescent="0.2"/>
    <row r="59" s="47" customFormat="1" x14ac:dyDescent="0.2"/>
    <row r="60" s="47" customFormat="1" x14ac:dyDescent="0.2"/>
    <row r="61" s="47" customFormat="1" x14ac:dyDescent="0.2"/>
    <row r="62" s="47" customFormat="1" x14ac:dyDescent="0.2"/>
    <row r="63" s="47" customFormat="1" x14ac:dyDescent="0.2"/>
    <row r="64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  <row r="71" s="47" customFormat="1" x14ac:dyDescent="0.2"/>
    <row r="72" s="47" customFormat="1" x14ac:dyDescent="0.2"/>
    <row r="73" s="47" customFormat="1" x14ac:dyDescent="0.2"/>
    <row r="74" s="47" customFormat="1" x14ac:dyDescent="0.2"/>
    <row r="75" s="47" customFormat="1" x14ac:dyDescent="0.2"/>
    <row r="76" s="47" customFormat="1" x14ac:dyDescent="0.2"/>
    <row r="77" s="47" customFormat="1" x14ac:dyDescent="0.2"/>
    <row r="78" s="47" customFormat="1" x14ac:dyDescent="0.2"/>
    <row r="79" s="47" customFormat="1" x14ac:dyDescent="0.2"/>
    <row r="80" s="47" customFormat="1" x14ac:dyDescent="0.2"/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  <row r="93" s="47" customFormat="1" x14ac:dyDescent="0.2"/>
    <row r="94" s="47" customFormat="1" x14ac:dyDescent="0.2"/>
    <row r="95" s="47" customFormat="1" x14ac:dyDescent="0.2"/>
    <row r="96" s="47" customFormat="1" x14ac:dyDescent="0.2"/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</sheetData>
  <autoFilter ref="B5:F5">
    <sortState ref="B6:F30">
      <sortCondition descending="1" ref="E5"/>
    </sortState>
  </autoFilter>
  <sortState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 01</vt:lpstr>
      <vt:lpstr>Grafico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2023-02-22T20:24:29Z</dcterms:created>
  <dcterms:modified xsi:type="dcterms:W3CDTF">2025-12-15T16:39:58Z</dcterms:modified>
</cp:coreProperties>
</file>