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HTA 01" sheetId="1" r:id="rId1"/>
    <sheet name="Grafico" sheetId="2" r:id="rId2"/>
  </sheets>
  <definedNames>
    <definedName name="_xlnm._FilterDatabase" localSheetId="1" hidden="1">Grafico!$B$5:$F$5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M54" i="1"/>
  <c r="AW47" i="1" l="1"/>
  <c r="AS47" i="1"/>
  <c r="AP39" i="1" l="1"/>
  <c r="AO47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I21" i="1"/>
  <c r="AK47" i="1"/>
  <c r="AG47" i="1"/>
  <c r="AC47" i="1"/>
  <c r="AA22" i="1" l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21" i="1"/>
  <c r="Y47" i="1"/>
  <c r="L54" i="1" s="1"/>
  <c r="U47" i="1"/>
  <c r="K54" i="1" s="1"/>
  <c r="S21" i="1" l="1"/>
  <c r="Q47" i="1"/>
  <c r="J54" i="1" s="1"/>
  <c r="K57" i="1" l="1"/>
  <c r="M47" i="1"/>
  <c r="I54" i="1" s="1"/>
  <c r="J57" i="1" l="1"/>
  <c r="I47" i="1"/>
  <c r="H54" i="1" s="1"/>
  <c r="E47" i="1"/>
  <c r="G54" i="1" s="1"/>
  <c r="D47" i="1"/>
  <c r="AY47" i="1" s="1"/>
  <c r="H57" i="1" l="1"/>
  <c r="I57" i="1"/>
  <c r="G47" i="1"/>
  <c r="AQ47" i="1"/>
  <c r="AU47" i="1"/>
  <c r="AI47" i="1"/>
  <c r="AM47" i="1"/>
  <c r="AA47" i="1"/>
  <c r="AE47" i="1"/>
  <c r="K47" i="1"/>
  <c r="W47" i="1"/>
  <c r="S47" i="1"/>
  <c r="O47" i="1"/>
  <c r="F21" i="1"/>
  <c r="H21" i="1" s="1"/>
  <c r="AY45" i="1"/>
  <c r="AX45" i="1"/>
  <c r="AZ45" i="1" s="1"/>
  <c r="AU45" i="1"/>
  <c r="AT45" i="1"/>
  <c r="AV45" i="1" s="1"/>
  <c r="AP45" i="1"/>
  <c r="AR45" i="1" s="1"/>
  <c r="AL45" i="1"/>
  <c r="AN45" i="1" s="1"/>
  <c r="AI45" i="1"/>
  <c r="AH45" i="1"/>
  <c r="AJ45" i="1" s="1"/>
  <c r="AE45" i="1"/>
  <c r="AD45" i="1"/>
  <c r="AF45" i="1" s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G45" i="1"/>
  <c r="F45" i="1"/>
  <c r="H45" i="1" s="1"/>
  <c r="AY44" i="1"/>
  <c r="AX44" i="1"/>
  <c r="AZ44" i="1" s="1"/>
  <c r="AU44" i="1"/>
  <c r="AT44" i="1"/>
  <c r="AV44" i="1" s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P43" i="1"/>
  <c r="AR43" i="1" s="1"/>
  <c r="AL43" i="1"/>
  <c r="AN43" i="1" s="1"/>
  <c r="AI43" i="1"/>
  <c r="AH43" i="1"/>
  <c r="AJ43" i="1" s="1"/>
  <c r="AE43" i="1"/>
  <c r="AD43" i="1"/>
  <c r="AF43" i="1" s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P42" i="1"/>
  <c r="AR42" i="1" s="1"/>
  <c r="AL42" i="1"/>
  <c r="AN42" i="1" s="1"/>
  <c r="AI42" i="1"/>
  <c r="AH42" i="1"/>
  <c r="AJ42" i="1" s="1"/>
  <c r="AE42" i="1"/>
  <c r="AD42" i="1"/>
  <c r="AF42" i="1" s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P41" i="1"/>
  <c r="AR41" i="1" s="1"/>
  <c r="AL41" i="1"/>
  <c r="AN41" i="1" s="1"/>
  <c r="AI41" i="1"/>
  <c r="AH41" i="1"/>
  <c r="AJ41" i="1" s="1"/>
  <c r="AE41" i="1"/>
  <c r="AD41" i="1"/>
  <c r="AF41" i="1" s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P40" i="1"/>
  <c r="AR40" i="1" s="1"/>
  <c r="AL40" i="1"/>
  <c r="AN40" i="1" s="1"/>
  <c r="AI40" i="1"/>
  <c r="AH40" i="1"/>
  <c r="AJ40" i="1" s="1"/>
  <c r="AE40" i="1"/>
  <c r="AD40" i="1"/>
  <c r="AF40" i="1" s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R39" i="1"/>
  <c r="AL39" i="1"/>
  <c r="AN39" i="1" s="1"/>
  <c r="AI39" i="1"/>
  <c r="AH39" i="1"/>
  <c r="AJ39" i="1" s="1"/>
  <c r="AE39" i="1"/>
  <c r="AD39" i="1"/>
  <c r="AF39" i="1" s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P38" i="1"/>
  <c r="AR38" i="1" s="1"/>
  <c r="AL38" i="1"/>
  <c r="AN38" i="1" s="1"/>
  <c r="AI38" i="1"/>
  <c r="AH38" i="1"/>
  <c r="AJ38" i="1" s="1"/>
  <c r="AE38" i="1"/>
  <c r="AD38" i="1"/>
  <c r="AF38" i="1" s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P37" i="1"/>
  <c r="AR37" i="1" s="1"/>
  <c r="AL37" i="1"/>
  <c r="AN37" i="1" s="1"/>
  <c r="AI37" i="1"/>
  <c r="AH37" i="1"/>
  <c r="AJ37" i="1" s="1"/>
  <c r="AE37" i="1"/>
  <c r="AD37" i="1"/>
  <c r="AF37" i="1" s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P36" i="1"/>
  <c r="AR36" i="1" s="1"/>
  <c r="AL36" i="1"/>
  <c r="AN36" i="1" s="1"/>
  <c r="AI36" i="1"/>
  <c r="AH36" i="1"/>
  <c r="AJ36" i="1" s="1"/>
  <c r="AE36" i="1"/>
  <c r="AD36" i="1"/>
  <c r="AF36" i="1" s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P35" i="1"/>
  <c r="AR35" i="1" s="1"/>
  <c r="AL35" i="1"/>
  <c r="AN35" i="1" s="1"/>
  <c r="AI35" i="1"/>
  <c r="AH35" i="1"/>
  <c r="AJ35" i="1" s="1"/>
  <c r="AE35" i="1"/>
  <c r="AD35" i="1"/>
  <c r="AF35" i="1" s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P34" i="1"/>
  <c r="AR34" i="1" s="1"/>
  <c r="AL34" i="1"/>
  <c r="AN34" i="1" s="1"/>
  <c r="AI34" i="1"/>
  <c r="AH34" i="1"/>
  <c r="AJ34" i="1" s="1"/>
  <c r="AE34" i="1"/>
  <c r="AD34" i="1"/>
  <c r="AF34" i="1" s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P33" i="1"/>
  <c r="AR33" i="1" s="1"/>
  <c r="AL33" i="1"/>
  <c r="AN33" i="1" s="1"/>
  <c r="AI33" i="1"/>
  <c r="AH33" i="1"/>
  <c r="AJ33" i="1" s="1"/>
  <c r="AE33" i="1"/>
  <c r="AD33" i="1"/>
  <c r="AF33" i="1" s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P32" i="1"/>
  <c r="AR32" i="1" s="1"/>
  <c r="AL32" i="1"/>
  <c r="AN32" i="1" s="1"/>
  <c r="AI32" i="1"/>
  <c r="AH32" i="1"/>
  <c r="AJ32" i="1" s="1"/>
  <c r="AE32" i="1"/>
  <c r="AD32" i="1"/>
  <c r="AF32" i="1" s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P31" i="1"/>
  <c r="AR31" i="1" s="1"/>
  <c r="AL31" i="1"/>
  <c r="AN31" i="1" s="1"/>
  <c r="AI31" i="1"/>
  <c r="AH31" i="1"/>
  <c r="AJ31" i="1" s="1"/>
  <c r="AE31" i="1"/>
  <c r="AD31" i="1"/>
  <c r="AF31" i="1" s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P29" i="1"/>
  <c r="AR29" i="1" s="1"/>
  <c r="AL29" i="1"/>
  <c r="AN29" i="1" s="1"/>
  <c r="AI29" i="1"/>
  <c r="AH29" i="1"/>
  <c r="AJ29" i="1" s="1"/>
  <c r="AE29" i="1"/>
  <c r="AD29" i="1"/>
  <c r="AF29" i="1" s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P28" i="1"/>
  <c r="AR28" i="1" s="1"/>
  <c r="AL28" i="1"/>
  <c r="AN28" i="1" s="1"/>
  <c r="AI28" i="1"/>
  <c r="AH28" i="1"/>
  <c r="AJ28" i="1" s="1"/>
  <c r="AE28" i="1"/>
  <c r="AD28" i="1"/>
  <c r="AF28" i="1" s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P27" i="1"/>
  <c r="AR27" i="1" s="1"/>
  <c r="AL27" i="1"/>
  <c r="AN27" i="1" s="1"/>
  <c r="AI27" i="1"/>
  <c r="AH27" i="1"/>
  <c r="AJ27" i="1" s="1"/>
  <c r="AE27" i="1"/>
  <c r="AD27" i="1"/>
  <c r="AF27" i="1" s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P26" i="1"/>
  <c r="AR26" i="1" s="1"/>
  <c r="AL26" i="1"/>
  <c r="AN26" i="1" s="1"/>
  <c r="AI26" i="1"/>
  <c r="AH26" i="1"/>
  <c r="AJ26" i="1" s="1"/>
  <c r="AE26" i="1"/>
  <c r="AD26" i="1"/>
  <c r="AF26" i="1" s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P25" i="1"/>
  <c r="AR25" i="1" s="1"/>
  <c r="AL25" i="1"/>
  <c r="AN25" i="1" s="1"/>
  <c r="AI25" i="1"/>
  <c r="AH25" i="1"/>
  <c r="AJ25" i="1" s="1"/>
  <c r="AE25" i="1"/>
  <c r="AD25" i="1"/>
  <c r="AF25" i="1" s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P24" i="1"/>
  <c r="AR24" i="1" s="1"/>
  <c r="AL24" i="1"/>
  <c r="AN24" i="1" s="1"/>
  <c r="AI24" i="1"/>
  <c r="AH24" i="1"/>
  <c r="AJ24" i="1" s="1"/>
  <c r="AE24" i="1"/>
  <c r="AD24" i="1"/>
  <c r="AF24" i="1" s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P23" i="1"/>
  <c r="AR23" i="1" s="1"/>
  <c r="AL23" i="1"/>
  <c r="AN23" i="1" s="1"/>
  <c r="AI23" i="1"/>
  <c r="AH23" i="1"/>
  <c r="AJ23" i="1" s="1"/>
  <c r="AE23" i="1"/>
  <c r="AD23" i="1"/>
  <c r="AF23" i="1" s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P22" i="1"/>
  <c r="AR22" i="1" s="1"/>
  <c r="AL22" i="1"/>
  <c r="AN22" i="1" s="1"/>
  <c r="AI22" i="1"/>
  <c r="AH22" i="1"/>
  <c r="AJ22" i="1" s="1"/>
  <c r="AE22" i="1"/>
  <c r="AD22" i="1"/>
  <c r="AF22" i="1" s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P21" i="1"/>
  <c r="AL21" i="1"/>
  <c r="AH21" i="1"/>
  <c r="AE21" i="1"/>
  <c r="AD21" i="1"/>
  <c r="Z21" i="1"/>
  <c r="W21" i="1"/>
  <c r="V21" i="1"/>
  <c r="R21" i="1"/>
  <c r="O21" i="1"/>
  <c r="N21" i="1"/>
  <c r="K21" i="1"/>
  <c r="J21" i="1"/>
  <c r="G21" i="1"/>
  <c r="AZ21" i="1" l="1"/>
  <c r="AZ47" i="1" s="1"/>
  <c r="AX47" i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 s="1"/>
  <c r="M55" i="1" s="1"/>
  <c r="M58" i="1" s="1"/>
  <c r="AD47" i="1"/>
  <c r="AB21" i="1"/>
  <c r="AB47" i="1" s="1"/>
  <c r="L55" i="1" s="1"/>
  <c r="L58" i="1" s="1"/>
  <c r="Z47" i="1"/>
  <c r="P47" i="1"/>
  <c r="I55" i="1" s="1"/>
  <c r="I58" i="1" s="1"/>
  <c r="N47" i="1"/>
  <c r="T21" i="1"/>
  <c r="T47" i="1" s="1"/>
  <c r="J55" i="1" s="1"/>
  <c r="J58" i="1" s="1"/>
  <c r="R47" i="1"/>
  <c r="X21" i="1"/>
  <c r="X47" i="1" s="1"/>
  <c r="K55" i="1" s="1"/>
  <c r="K58" i="1" s="1"/>
  <c r="V47" i="1"/>
  <c r="F47" i="1"/>
  <c r="L21" i="1"/>
  <c r="L47" i="1" s="1"/>
  <c r="H55" i="1" s="1"/>
  <c r="H58" i="1" s="1"/>
  <c r="J47" i="1"/>
  <c r="H47" i="1"/>
  <c r="G55" i="1" s="1"/>
  <c r="G58" i="1" s="1"/>
</calcChain>
</file>

<file path=xl/sharedStrings.xml><?xml version="1.0" encoding="utf-8"?>
<sst xmlns="http://schemas.openxmlformats.org/spreadsheetml/2006/main" count="212" uniqueCount="114">
  <si>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</si>
  <si>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</si>
  <si>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</si>
  <si>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</si>
  <si>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</si>
  <si>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</si>
  <si>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</si>
  <si>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</si>
  <si>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</si>
  <si>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</si>
  <si>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</si>
  <si>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</si>
  <si>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</si>
  <si>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</si>
  <si>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</si>
  <si>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</si>
  <si>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</si>
  <si>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</si>
  <si>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</si>
  <si>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</si>
  <si>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</si>
  <si>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</si>
  <si>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</si>
  <si>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</si>
  <si>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</si>
  <si>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</si>
  <si>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</si>
  <si>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</si>
  <si>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</si>
  <si>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</si>
  <si>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</si>
  <si>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</si>
  <si>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</si>
  <si>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</si>
  <si>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</si>
  <si>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</si>
  <si>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</si>
  <si>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</si>
  <si>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</si>
  <si>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</si>
  <si>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</si>
  <si>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</si>
  <si>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</si>
  <si>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</si>
  <si>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</si>
  <si>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</si>
  <si>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</si>
  <si>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</si>
  <si>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</si>
  <si>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</si>
  <si>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</si>
  <si>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</si>
  <si>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</si>
  <si>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</si>
  <si>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</si>
  <si>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</si>
  <si>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</si>
  <si>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</si>
  <si>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</si>
  <si>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</si>
  <si>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</si>
  <si>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</si>
  <si>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</si>
  <si>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</si>
  <si>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</si>
  <si>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</si>
  <si>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</si>
  <si>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</si>
  <si>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</si>
  <si>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</si>
  <si>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</si>
  <si>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</si>
  <si>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</si>
  <si>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</si>
  <si>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</si>
  <si>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</si>
  <si>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</si>
  <si>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</si>
  <si>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</si>
  <si>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</si>
  <si>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</si>
  <si>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</si>
  <si>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</si>
  <si>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</si>
  <si>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</si>
  <si>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</si>
  <si>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</si>
  <si>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</si>
  <si>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</si>
  <si>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</si>
  <si>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</si>
  <si>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</si>
  <si>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</si>
  <si>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</si>
  <si>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</si>
  <si>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</si>
  <si>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</si>
  <si>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</si>
  <si>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</si>
  <si>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</si>
  <si>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</si>
  <si>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</si>
  <si>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</si>
  <si>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</si>
  <si>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</si>
  <si>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</si>
  <si>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>EH 01</t>
  </si>
  <si>
    <t xml:space="preserve">Cobertura de detección de Hipertensión Arterial en población derechohabiente de 20 años y más. </t>
  </si>
  <si>
    <t>Número de derechohabientes de 20 años y más con detección de hipertensión arterial, acumulados al mes del reporte</t>
  </si>
  <si>
    <t>Población de 20 años y más adscrita a Médico Familiar menos la prevalencia de Hipertensión Arterial especifica por grupo de edad y sexo (mujeres y hombres de 20 a 29 años, mujeres y hombres de 30 a 59 años y adultos mayores de 60 años y más)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</si>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</sst>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6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27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ill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5" applyNumberFormat="0" applyAlignment="0" applyProtection="0"/>
    <xf numFmtId="0" fontId="44" fillId="32" borderId="26" applyNumberFormat="0" applyAlignment="0" applyProtection="0"/>
    <xf numFmtId="0" fontId="45" fillId="32" borderId="25" applyNumberFormat="0" applyAlignment="0" applyProtection="0"/>
    <xf numFmtId="0" fontId="46" fillId="0" borderId="27" applyNumberFormat="0" applyFill="0" applyAlignment="0" applyProtection="0"/>
    <xf numFmtId="0" fontId="47" fillId="33" borderId="28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51" fillId="54" borderId="0" applyNumberFormat="0" applyBorder="0" applyAlignment="0" applyProtection="0"/>
    <xf numFmtId="0" fontId="5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51" fillId="58" borderId="0" applyNumberFormat="0" applyBorder="0" applyAlignment="0" applyProtection="0"/>
    <xf numFmtId="0" fontId="11" fillId="0" borderId="0"/>
    <xf numFmtId="0" fontId="25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0" fontId="53" fillId="0" borderId="0">
      <alignment horizontal="left" wrapText="1" indent="2"/>
    </xf>
    <xf numFmtId="0" fontId="35" fillId="0" borderId="0"/>
    <xf numFmtId="0" fontId="25" fillId="0" borderId="0"/>
    <xf numFmtId="0" fontId="25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25" fillId="0" borderId="0"/>
    <xf numFmtId="0" fontId="11" fillId="0" borderId="0"/>
    <xf numFmtId="0" fontId="17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1" fillId="21" borderId="13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19" fillId="8" borderId="0" applyNumberFormat="0" applyBorder="0" applyAlignment="0" applyProtection="0"/>
    <xf numFmtId="0" fontId="5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4" fillId="61" borderId="12" applyNumberFormat="0" applyAlignment="0" applyProtection="0"/>
    <xf numFmtId="0" fontId="22" fillId="0" borderId="14" applyNumberFormat="0" applyFill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25" fillId="0" borderId="0"/>
    <xf numFmtId="0" fontId="5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25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167" fontId="25" fillId="0" borderId="0" applyFill="0" applyBorder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168" fontId="17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0" fontId="17" fillId="27" borderId="15" applyNumberFormat="0" applyAlignment="0" applyProtection="0"/>
    <xf numFmtId="9" fontId="17" fillId="0" borderId="0" applyFont="0" applyFill="0" applyBorder="0" applyAlignment="0" applyProtection="0"/>
    <xf numFmtId="0" fontId="28" fillId="20" borderId="16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170" fontId="25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25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17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167" fontId="25" fillId="0" borderId="0" applyFill="0" applyBorder="0" applyAlignment="0" applyProtection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7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167" fontId="25" fillId="0" borderId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26" fillId="7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17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25" fillId="0" borderId="0"/>
    <xf numFmtId="167" fontId="17" fillId="0" borderId="0"/>
    <xf numFmtId="167" fontId="25" fillId="0" borderId="0"/>
    <xf numFmtId="167" fontId="11" fillId="0" borderId="0"/>
    <xf numFmtId="167" fontId="25" fillId="27" borderId="15" applyNumberFormat="0" applyAlignment="0" applyProtection="0"/>
    <xf numFmtId="167" fontId="25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1" fillId="21" borderId="13" applyNumberFormat="0" applyAlignment="0" applyProtection="0"/>
    <xf numFmtId="43" fontId="17" fillId="0" borderId="0" applyFont="0" applyFill="0" applyBorder="0" applyAlignment="0" applyProtection="0"/>
    <xf numFmtId="167" fontId="18" fillId="19" borderId="0" applyNumberFormat="0" applyBorder="0" applyAlignment="0" applyProtection="0"/>
    <xf numFmtId="167" fontId="27" fillId="26" borderId="0" applyNumberFormat="0" applyBorder="0" applyAlignment="0" applyProtection="0"/>
    <xf numFmtId="167" fontId="18" fillId="14" borderId="0" applyNumberFormat="0" applyBorder="0" applyAlignment="0" applyProtection="0"/>
    <xf numFmtId="167" fontId="25" fillId="0" borderId="0"/>
    <xf numFmtId="167" fontId="25" fillId="0" borderId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11" fillId="0" borderId="0"/>
    <xf numFmtId="167" fontId="25" fillId="0" borderId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19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21" fillId="21" borderId="13" applyNumberFormat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17" fillId="65" borderId="0"/>
    <xf numFmtId="167" fontId="17" fillId="7" borderId="0"/>
    <xf numFmtId="167" fontId="17" fillId="8" borderId="0"/>
    <xf numFmtId="167" fontId="17" fillId="66" borderId="0"/>
    <xf numFmtId="167" fontId="17" fillId="67" borderId="0"/>
    <xf numFmtId="167" fontId="17" fillId="68" borderId="0"/>
    <xf numFmtId="167" fontId="17" fillId="12" borderId="0"/>
    <xf numFmtId="167" fontId="17" fillId="13" borderId="0"/>
    <xf numFmtId="167" fontId="17" fillId="14" borderId="0"/>
    <xf numFmtId="167" fontId="17" fillId="66" borderId="0"/>
    <xf numFmtId="167" fontId="17" fillId="12" borderId="0"/>
    <xf numFmtId="167" fontId="17" fillId="15" borderId="0"/>
    <xf numFmtId="167" fontId="18" fillId="16" borderId="0"/>
    <xf numFmtId="167" fontId="18" fillId="13" borderId="0"/>
    <xf numFmtId="167" fontId="18" fillId="14" borderId="0"/>
    <xf numFmtId="167" fontId="18" fillId="17" borderId="0"/>
    <xf numFmtId="167" fontId="18" fillId="18" borderId="0"/>
    <xf numFmtId="167" fontId="18" fillId="19" borderId="0"/>
    <xf numFmtId="167" fontId="18" fillId="22" borderId="0"/>
    <xf numFmtId="167" fontId="18" fillId="23" borderId="0"/>
    <xf numFmtId="167" fontId="18" fillId="24" borderId="0"/>
    <xf numFmtId="167" fontId="18" fillId="17" borderId="0"/>
    <xf numFmtId="167" fontId="18" fillId="18" borderId="0"/>
    <xf numFmtId="167" fontId="18" fillId="25" borderId="0"/>
    <xf numFmtId="167" fontId="26" fillId="7" borderId="0"/>
    <xf numFmtId="167" fontId="20" fillId="69" borderId="12"/>
    <xf numFmtId="167" fontId="21" fillId="21" borderId="13"/>
    <xf numFmtId="167" fontId="30" fillId="0" borderId="0"/>
    <xf numFmtId="167" fontId="19" fillId="8" borderId="0"/>
    <xf numFmtId="167" fontId="31" fillId="0" borderId="17"/>
    <xf numFmtId="167" fontId="32" fillId="0" borderId="18"/>
    <xf numFmtId="167" fontId="23" fillId="0" borderId="19"/>
    <xf numFmtId="167" fontId="23" fillId="0" borderId="0"/>
    <xf numFmtId="167" fontId="24" fillId="68" borderId="12"/>
    <xf numFmtId="167" fontId="22" fillId="0" borderId="14"/>
    <xf numFmtId="167" fontId="27" fillId="26" borderId="0"/>
    <xf numFmtId="167" fontId="17" fillId="0" borderId="0"/>
    <xf numFmtId="167" fontId="17" fillId="27" borderId="15"/>
    <xf numFmtId="167" fontId="28" fillId="69" borderId="16"/>
    <xf numFmtId="167" fontId="33" fillId="0" borderId="0"/>
    <xf numFmtId="167" fontId="34" fillId="0" borderId="20"/>
    <xf numFmtId="167" fontId="29" fillId="0" borderId="0"/>
    <xf numFmtId="167" fontId="26" fillId="7" borderId="0" applyNumberFormat="0" applyBorder="0" applyAlignment="0" applyProtection="0"/>
    <xf numFmtId="167" fontId="27" fillId="26" borderId="0" applyNumberFormat="0" applyBorder="0" applyAlignment="0" applyProtection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0" borderId="0"/>
    <xf numFmtId="167" fontId="17" fillId="0" borderId="0"/>
    <xf numFmtId="167" fontId="17" fillId="27" borderId="15" applyNumberFormat="0" applyAlignment="0" applyProtection="0"/>
    <xf numFmtId="167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43" fontId="17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167" fontId="17" fillId="7" borderId="0" applyNumberFormat="0" applyBorder="0" applyAlignment="0" applyProtection="0"/>
    <xf numFmtId="167" fontId="17" fillId="11" borderId="0" applyNumberFormat="0" applyBorder="0" applyAlignment="0" applyProtection="0"/>
    <xf numFmtId="167" fontId="17" fillId="15" borderId="0" applyNumberFormat="0" applyBorder="0" applyAlignment="0" applyProtection="0"/>
    <xf numFmtId="167" fontId="24" fillId="11" borderId="12" applyNumberFormat="0" applyAlignment="0" applyProtection="0"/>
    <xf numFmtId="167" fontId="11" fillId="0" borderId="0"/>
    <xf numFmtId="167" fontId="18" fillId="19" borderId="0" applyNumberFormat="0" applyBorder="0" applyAlignment="0" applyProtection="0"/>
    <xf numFmtId="167" fontId="17" fillId="0" borderId="0"/>
    <xf numFmtId="167" fontId="25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1" fillId="0" borderId="0"/>
    <xf numFmtId="0" fontId="17" fillId="10" borderId="0" applyNumberFormat="0" applyBorder="0" applyAlignment="0" applyProtection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7" fillId="13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61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167" fontId="25" fillId="27" borderId="15" applyNumberFormat="0" applyAlignment="0" applyProtection="0"/>
    <xf numFmtId="167" fontId="11" fillId="0" borderId="0"/>
    <xf numFmtId="167" fontId="17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57" borderId="0" applyNumberFormat="0" applyBorder="0" applyAlignment="0" applyProtection="0"/>
    <xf numFmtId="0" fontId="11" fillId="57" borderId="0" applyNumberFormat="0" applyBorder="0" applyAlignment="0" applyProtection="0"/>
    <xf numFmtId="0" fontId="11" fillId="34" borderId="29" applyNumberFormat="0" applyFont="0" applyAlignment="0" applyProtection="0"/>
    <xf numFmtId="0" fontId="11" fillId="56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25" fillId="0" borderId="0"/>
    <xf numFmtId="0" fontId="11" fillId="0" borderId="0"/>
    <xf numFmtId="0" fontId="11" fillId="49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56" borderId="0" applyNumberFormat="0" applyBorder="0" applyAlignment="0" applyProtection="0"/>
    <xf numFmtId="0" fontId="11" fillId="36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1" fillId="41" borderId="0" applyNumberFormat="0" applyBorder="0" applyAlignment="0" applyProtection="0"/>
    <xf numFmtId="0" fontId="25" fillId="0" borderId="0"/>
    <xf numFmtId="0" fontId="11" fillId="0" borderId="0"/>
    <xf numFmtId="0" fontId="11" fillId="53" borderId="0" applyNumberFormat="0" applyBorder="0" applyAlignment="0" applyProtection="0"/>
    <xf numFmtId="0" fontId="25" fillId="0" borderId="0"/>
    <xf numFmtId="0" fontId="11" fillId="48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25" fillId="0" borderId="0"/>
    <xf numFmtId="0" fontId="11" fillId="36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11" fillId="36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0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29" applyNumberFormat="0" applyFont="0" applyAlignment="0" applyProtection="0"/>
    <xf numFmtId="0" fontId="25" fillId="0" borderId="0"/>
    <xf numFmtId="0" fontId="11" fillId="34" borderId="29" applyNumberFormat="0" applyFont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48" borderId="0" applyNumberFormat="0" applyBorder="0" applyAlignment="0" applyProtection="0"/>
    <xf numFmtId="0" fontId="11" fillId="37" borderId="0" applyNumberFormat="0" applyBorder="0" applyAlignment="0" applyProtection="0"/>
    <xf numFmtId="0" fontId="11" fillId="48" borderId="0" applyNumberFormat="0" applyBorder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0" fillId="20" borderId="12" applyNumberFormat="0" applyAlignment="0" applyProtection="0"/>
    <xf numFmtId="0" fontId="24" fillId="11" borderId="12" applyNumberFormat="0" applyAlignment="0" applyProtection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34" fillId="0" borderId="20" applyNumberFormat="0" applyFill="0" applyAlignment="0" applyProtection="0"/>
    <xf numFmtId="0" fontId="11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17" fillId="70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7" fillId="70" borderId="0" applyNumberFormat="0" applyBorder="0" applyAlignment="0" applyProtection="0"/>
    <xf numFmtId="0" fontId="17" fillId="73" borderId="0" applyNumberFormat="0" applyBorder="0" applyAlignment="0" applyProtection="0"/>
    <xf numFmtId="0" fontId="17" fillId="72" borderId="0" applyNumberFormat="0" applyBorder="0" applyAlignment="0" applyProtection="0"/>
    <xf numFmtId="0" fontId="17" fillId="74" borderId="0" applyNumberFormat="0" applyBorder="0" applyAlignment="0" applyProtection="0"/>
    <xf numFmtId="0" fontId="17" fillId="71" borderId="0" applyNumberFormat="0" applyBorder="0" applyAlignment="0" applyProtection="0"/>
    <xf numFmtId="0" fontId="17" fillId="75" borderId="0" applyNumberFormat="0" applyBorder="0" applyAlignment="0" applyProtection="0"/>
    <xf numFmtId="0" fontId="17" fillId="74" borderId="0" applyNumberFormat="0" applyBorder="0" applyAlignment="0" applyProtection="0"/>
    <xf numFmtId="0" fontId="17" fillId="76" borderId="0" applyNumberFormat="0" applyBorder="0" applyAlignment="0" applyProtection="0"/>
    <xf numFmtId="0" fontId="17" fillId="75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8" fillId="75" borderId="0" applyNumberFormat="0" applyBorder="0" applyAlignment="0" applyProtection="0"/>
    <xf numFmtId="0" fontId="18" fillId="74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9" fillId="78" borderId="0" applyNumberFormat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79" borderId="12" applyNumberFormat="0" applyAlignment="0" applyProtection="0"/>
    <xf numFmtId="0" fontId="21" fillId="80" borderId="13" applyNumberFormat="0" applyAlignment="0" applyProtection="0"/>
    <xf numFmtId="0" fontId="18" fillId="77" borderId="0" applyNumberFormat="0" applyBorder="0" applyAlignment="0" applyProtection="0"/>
    <xf numFmtId="0" fontId="18" fillId="81" borderId="0" applyNumberFormat="0" applyBorder="0" applyAlignment="0" applyProtection="0"/>
    <xf numFmtId="0" fontId="18" fillId="82" borderId="0" applyNumberFormat="0" applyBorder="0" applyAlignment="0" applyProtection="0"/>
    <xf numFmtId="0" fontId="18" fillId="83" borderId="0" applyNumberFormat="0" applyBorder="0" applyAlignment="0" applyProtection="0"/>
    <xf numFmtId="0" fontId="18" fillId="77" borderId="0" applyNumberFormat="0" applyBorder="0" applyAlignment="0" applyProtection="0"/>
    <xf numFmtId="0" fontId="18" fillId="84" borderId="0" applyNumberFormat="0" applyBorder="0" applyAlignment="0" applyProtection="0"/>
    <xf numFmtId="0" fontId="24" fillId="75" borderId="12" applyNumberFormat="0" applyAlignment="0" applyProtection="0"/>
    <xf numFmtId="166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26" fillId="85" borderId="0" applyNumberFormat="0" applyBorder="0" applyAlignment="0" applyProtection="0"/>
    <xf numFmtId="171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27" fillId="75" borderId="0" applyNumberFormat="0" applyBorder="0" applyAlignment="0" applyProtection="0"/>
    <xf numFmtId="0" fontId="63" fillId="72" borderId="15" applyNumberFormat="0" applyFont="0" applyAlignment="0" applyProtection="0"/>
    <xf numFmtId="165" fontId="25" fillId="0" borderId="0" applyFill="0" applyBorder="0" applyAlignment="0" applyProtection="0"/>
    <xf numFmtId="3" fontId="62" fillId="0" borderId="0" applyFont="0" applyFill="0" applyBorder="0" applyAlignment="0" applyProtection="0"/>
    <xf numFmtId="0" fontId="28" fillId="79" borderId="16" applyNumberFormat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64" fillId="0" borderId="0"/>
    <xf numFmtId="166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34" borderId="29" applyNumberFormat="0" applyFont="0" applyAlignment="0" applyProtection="0"/>
    <xf numFmtId="0" fontId="10" fillId="56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56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53" borderId="0" applyNumberFormat="0" applyBorder="0" applyAlignment="0" applyProtection="0"/>
    <xf numFmtId="0" fontId="10" fillId="48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0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9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29" applyNumberFormat="0" applyFont="0" applyAlignment="0" applyProtection="0"/>
    <xf numFmtId="0" fontId="10" fillId="34" borderId="29" applyNumberFormat="0" applyFont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0" borderId="0"/>
    <xf numFmtId="0" fontId="65" fillId="0" borderId="0"/>
    <xf numFmtId="166" fontId="65" fillId="0" borderId="0" applyFont="0" applyFill="0" applyBorder="0" applyAlignment="0" applyProtection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8" fillId="0" borderId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34" borderId="29" applyNumberFormat="0" applyFont="0" applyAlignment="0" applyProtection="0"/>
    <xf numFmtId="0" fontId="8" fillId="56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56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53" borderId="0" applyNumberFormat="0" applyBorder="0" applyAlignment="0" applyProtection="0"/>
    <xf numFmtId="0" fontId="8" fillId="48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43" fontId="25" fillId="0" borderId="0" applyFont="0" applyFill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43" fontId="25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37" borderId="0" applyNumberFormat="0" applyBorder="0" applyAlignment="0" applyProtection="0"/>
    <xf numFmtId="0" fontId="8" fillId="34" borderId="29" applyNumberFormat="0" applyFont="0" applyAlignment="0" applyProtection="0"/>
    <xf numFmtId="0" fontId="8" fillId="34" borderId="29" applyNumberFormat="0" applyFont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48" borderId="0" applyNumberFormat="0" applyBorder="0" applyAlignment="0" applyProtection="0"/>
    <xf numFmtId="0" fontId="8" fillId="37" borderId="0" applyNumberFormat="0" applyBorder="0" applyAlignment="0" applyProtection="0"/>
    <xf numFmtId="0" fontId="8" fillId="48" borderId="0" applyNumberFormat="0" applyBorder="0" applyAlignment="0" applyProtection="0"/>
    <xf numFmtId="0" fontId="8" fillId="0" borderId="0"/>
    <xf numFmtId="0" fontId="25" fillId="0" borderId="0"/>
    <xf numFmtId="166" fontId="25" fillId="0" borderId="0" applyFont="0" applyFill="0" applyBorder="0" applyAlignment="0" applyProtection="0"/>
    <xf numFmtId="0" fontId="7" fillId="0" borderId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57" borderId="0" applyNumberFormat="0" applyBorder="0" applyAlignment="0" applyProtection="0"/>
    <xf numFmtId="0" fontId="7" fillId="57" borderId="0" applyNumberFormat="0" applyBorder="0" applyAlignment="0" applyProtection="0"/>
    <xf numFmtId="0" fontId="7" fillId="34" borderId="29" applyNumberFormat="0" applyFont="0" applyAlignment="0" applyProtection="0"/>
    <xf numFmtId="0" fontId="7" fillId="56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56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53" borderId="0" applyNumberFormat="0" applyBorder="0" applyAlignment="0" applyProtection="0"/>
    <xf numFmtId="0" fontId="7" fillId="48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0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37" borderId="0" applyNumberFormat="0" applyBorder="0" applyAlignment="0" applyProtection="0"/>
    <xf numFmtId="0" fontId="7" fillId="34" borderId="29" applyNumberFormat="0" applyFont="0" applyAlignment="0" applyProtection="0"/>
    <xf numFmtId="0" fontId="7" fillId="34" borderId="29" applyNumberFormat="0" applyFont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48" borderId="0" applyNumberFormat="0" applyBorder="0" applyAlignment="0" applyProtection="0"/>
    <xf numFmtId="0" fontId="7" fillId="3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" fillId="0" borderId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34" borderId="29" applyNumberFormat="0" applyFont="0" applyAlignment="0" applyProtection="0"/>
    <xf numFmtId="0" fontId="6" fillId="5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56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53" borderId="0" applyNumberFormat="0" applyBorder="0" applyAlignment="0" applyProtection="0"/>
    <xf numFmtId="0" fontId="6" fillId="48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0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29" applyNumberFormat="0" applyFont="0" applyAlignment="0" applyProtection="0"/>
    <xf numFmtId="0" fontId="6" fillId="34" borderId="29" applyNumberFormat="0" applyFont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48" borderId="0" applyNumberFormat="0" applyBorder="0" applyAlignment="0" applyProtection="0"/>
    <xf numFmtId="0" fontId="6" fillId="3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67" fillId="0" borderId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4" borderId="29" applyNumberFormat="0" applyFont="0" applyAlignment="0" applyProtection="0"/>
    <xf numFmtId="0" fontId="5" fillId="56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56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53" borderId="0" applyNumberFormat="0" applyBorder="0" applyAlignment="0" applyProtection="0"/>
    <xf numFmtId="0" fontId="5" fillId="48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29" applyNumberFormat="0" applyFont="0" applyAlignment="0" applyProtection="0"/>
    <xf numFmtId="0" fontId="5" fillId="34" borderId="29" applyNumberFormat="0" applyFont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48" borderId="0" applyNumberFormat="0" applyBorder="0" applyAlignment="0" applyProtection="0"/>
    <xf numFmtId="0" fontId="5" fillId="3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8" borderId="0" applyNumberFormat="0" applyBorder="0" applyAlignment="0" applyProtection="0"/>
    <xf numFmtId="0" fontId="4" fillId="45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34" borderId="29" applyNumberFormat="0" applyFont="0" applyAlignment="0" applyProtection="0"/>
    <xf numFmtId="0" fontId="4" fillId="5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0" borderId="0"/>
    <xf numFmtId="0" fontId="4" fillId="44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53" borderId="0" applyNumberFormat="0" applyBorder="0" applyAlignment="0" applyProtection="0"/>
    <xf numFmtId="0" fontId="4" fillId="48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9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29" applyNumberFormat="0" applyFont="0" applyAlignment="0" applyProtection="0"/>
    <xf numFmtId="0" fontId="4" fillId="34" borderId="29" applyNumberFormat="0" applyFont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48" borderId="0" applyNumberFormat="0" applyBorder="0" applyAlignment="0" applyProtection="0"/>
    <xf numFmtId="0" fontId="4" fillId="37" borderId="0" applyNumberFormat="0" applyBorder="0" applyAlignment="0" applyProtection="0"/>
    <xf numFmtId="0" fontId="4" fillId="48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34" borderId="29" applyNumberFormat="0" applyFont="0" applyAlignment="0" applyProtection="0"/>
    <xf numFmtId="0" fontId="3" fillId="56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53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0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9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48" borderId="0" applyNumberFormat="0" applyBorder="0" applyAlignment="0" applyProtection="0"/>
    <xf numFmtId="0" fontId="3" fillId="37" borderId="0" applyNumberFormat="0" applyBorder="0" applyAlignment="0" applyProtection="0"/>
    <xf numFmtId="0" fontId="3" fillId="48" borderId="0" applyNumberFormat="0" applyBorder="0" applyAlignment="0" applyProtection="0"/>
    <xf numFmtId="0" fontId="3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34" borderId="29" applyNumberFormat="0" applyFont="0" applyAlignment="0" applyProtection="0"/>
    <xf numFmtId="0" fontId="2" fillId="5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53" borderId="0" applyNumberFormat="0" applyBorder="0" applyAlignment="0" applyProtection="0"/>
    <xf numFmtId="0" fontId="2" fillId="48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0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37" borderId="0" applyNumberFormat="0" applyBorder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3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4" borderId="29" applyNumberFormat="0" applyFont="0" applyAlignment="0" applyProtection="0"/>
    <xf numFmtId="0" fontId="1" fillId="5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37" borderId="0" applyNumberFormat="0" applyBorder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48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7" xfId="0" applyFont="1" applyFill="1" applyBorder="1" applyAlignment="1">
      <alignment horizontal="center" vertical="center"/>
    </xf>
    <xf numFmtId="0" fontId="16" fillId="2" borderId="11" xfId="0" quotePrefix="1" applyFont="1" applyFill="1" applyBorder="1"/>
    <xf numFmtId="0" fontId="0" fillId="2" borderId="7" xfId="0" quotePrefix="1" applyFill="1" applyBorder="1"/>
    <xf numFmtId="0" fontId="0" fillId="2" borderId="7" xfId="0" applyFill="1" applyBorder="1"/>
    <xf numFmtId="3" fontId="0" fillId="2" borderId="7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right"/>
    </xf>
    <xf numFmtId="3" fontId="0" fillId="4" borderId="7" xfId="0" applyNumberFormat="1" applyFill="1" applyBorder="1" applyAlignment="1">
      <alignment horizontal="right"/>
    </xf>
    <xf numFmtId="164" fontId="13" fillId="0" borderId="6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16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3" fontId="0" fillId="2" borderId="0" xfId="0" applyNumberFormat="1" applyFill="1"/>
    <xf numFmtId="164" fontId="13" fillId="0" borderId="2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86" borderId="0" xfId="0" applyFill="1"/>
    <xf numFmtId="0" fontId="13" fillId="86" borderId="7" xfId="0" applyFont="1" applyFill="1" applyBorder="1" applyAlignment="1">
      <alignment horizontal="center" vertical="center"/>
    </xf>
    <xf numFmtId="0" fontId="0" fillId="86" borderId="0" xfId="0" applyFill="1" applyAlignment="1">
      <alignment horizontal="left"/>
    </xf>
    <xf numFmtId="164" fontId="0" fillId="86" borderId="0" xfId="0" applyNumberFormat="1" applyFill="1"/>
    <xf numFmtId="0" fontId="0" fillId="86" borderId="0" xfId="0" applyFill="1" applyAlignment="1">
      <alignment horizontal="left" vertical="center"/>
    </xf>
    <xf numFmtId="1" fontId="0" fillId="86" borderId="0" xfId="0" applyNumberFormat="1" applyFill="1"/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3" fontId="0" fillId="2" borderId="3" xfId="0" applyNumberForma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5427">
    <cellStyle name="20% - Énfasis1" xfId="72" builtinId="30" customBuiltin="1"/>
    <cellStyle name="20% - Énfasis1 10" xfId="1819"/>
    <cellStyle name="20% - Énfasis1 11" xfId="2235"/>
    <cellStyle name="20% - Énfasis1 12" xfId="2662"/>
    <cellStyle name="20% - Énfasis1 13" xfId="3057"/>
    <cellStyle name="20% - Énfasis1 14" xfId="3453"/>
    <cellStyle name="20% - Énfasis1 15" xfId="3845"/>
    <cellStyle name="20% - Énfasis1 16" xfId="4237"/>
    <cellStyle name="20% - Énfasis1 17" xfId="4645"/>
    <cellStyle name="20% - Énfasis1 18" xfId="5037"/>
    <cellStyle name="20% - Énfasis1 19" xfId="183"/>
    <cellStyle name="20% - Énfasis1 2" xfId="1"/>
    <cellStyle name="20% - Énfasis1 2 2" xfId="866"/>
    <cellStyle name="20% - Énfasis1 2 2 2" xfId="1350"/>
    <cellStyle name="20% - Énfasis1 2 2 2 2" xfId="1630"/>
    <cellStyle name="20% - Énfasis1 2 2 2 2 10" xfId="5376"/>
    <cellStyle name="20% - Énfasis1 2 2 2 2 2" xfId="2158"/>
    <cellStyle name="20% - Énfasis1 2 2 2 2 3" xfId="2605"/>
    <cellStyle name="20% - Énfasis1 2 2 2 2 4" xfId="3001"/>
    <cellStyle name="20% - Énfasis1 2 2 2 2 5" xfId="3396"/>
    <cellStyle name="20% - Énfasis1 2 2 2 2 6" xfId="3792"/>
    <cellStyle name="20% - Énfasis1 2 2 2 2 7" xfId="4184"/>
    <cellStyle name="20% - Énfasis1 2 2 2 2 8" xfId="4576"/>
    <cellStyle name="20% - Énfasis1 2 2 2 2 9" xfId="4984"/>
    <cellStyle name="20% - Énfasis1 2 2 3" xfId="1261"/>
    <cellStyle name="20% - Énfasis1 2 2 3 2" xfId="1671"/>
    <cellStyle name="20% - Énfasis1 2 2 3 2 10" xfId="5404"/>
    <cellStyle name="20% - Énfasis1 2 2 3 2 2" xfId="2186"/>
    <cellStyle name="20% - Énfasis1 2 2 3 2 3" xfId="2635"/>
    <cellStyle name="20% - Énfasis1 2 2 3 2 4" xfId="3029"/>
    <cellStyle name="20% - Énfasis1 2 2 3 2 5" xfId="3424"/>
    <cellStyle name="20% - Énfasis1 2 2 3 2 6" xfId="3820"/>
    <cellStyle name="20% - Énfasis1 2 2 3 2 7" xfId="4212"/>
    <cellStyle name="20% - Énfasis1 2 2 3 2 8" xfId="4604"/>
    <cellStyle name="20% - Énfasis1 2 2 3 2 9" xfId="5012"/>
    <cellStyle name="20% - Énfasis1 2 2 4" xfId="1182"/>
    <cellStyle name="20% - Énfasis1 2 2 5" xfId="1569"/>
    <cellStyle name="20% - Énfasis1 2 2 6" xfId="1495"/>
    <cellStyle name="20% - Énfasis1 2 2 6 10" xfId="5321"/>
    <cellStyle name="20% - Énfasis1 2 2 6 2" xfId="2103"/>
    <cellStyle name="20% - Énfasis1 2 2 6 3" xfId="2550"/>
    <cellStyle name="20% - Énfasis1 2 2 6 4" xfId="2946"/>
    <cellStyle name="20% - Énfasis1 2 2 6 5" xfId="3341"/>
    <cellStyle name="20% - Énfasis1 2 2 6 6" xfId="3737"/>
    <cellStyle name="20% - Énfasis1 2 2 6 7" xfId="4129"/>
    <cellStyle name="20% - Énfasis1 2 2 6 8" xfId="4521"/>
    <cellStyle name="20% - Énfasis1 2 2 6 9" xfId="4929"/>
    <cellStyle name="20% - Énfasis1 2 3" xfId="647"/>
    <cellStyle name="20% - Énfasis1 2 3 2" xfId="1652"/>
    <cellStyle name="20% - Énfasis1 2 3 2 10" xfId="5391"/>
    <cellStyle name="20% - Énfasis1 2 3 2 2" xfId="2173"/>
    <cellStyle name="20% - Énfasis1 2 3 2 3" xfId="2620"/>
    <cellStyle name="20% - Énfasis1 2 3 2 4" xfId="3016"/>
    <cellStyle name="20% - Énfasis1 2 3 2 5" xfId="3411"/>
    <cellStyle name="20% - Énfasis1 2 3 2 6" xfId="3807"/>
    <cellStyle name="20% - Énfasis1 2 3 2 7" xfId="4199"/>
    <cellStyle name="20% - Énfasis1 2 3 2 8" xfId="4591"/>
    <cellStyle name="20% - Énfasis1 2 3 2 9" xfId="4999"/>
    <cellStyle name="20% - Énfasis1 2 4" xfId="1049"/>
    <cellStyle name="20% - Énfasis1 2 4 2" xfId="1660"/>
    <cellStyle name="20% - Énfasis1 2 4 2 10" xfId="5396"/>
    <cellStyle name="20% - Énfasis1 2 4 2 2" xfId="2178"/>
    <cellStyle name="20% - Énfasis1 2 4 2 3" xfId="2626"/>
    <cellStyle name="20% - Énfasis1 2 4 2 4" xfId="3021"/>
    <cellStyle name="20% - Énfasis1 2 4 2 5" xfId="3416"/>
    <cellStyle name="20% - Énfasis1 2 4 2 6" xfId="3812"/>
    <cellStyle name="20% - Énfasis1 2 4 2 7" xfId="4204"/>
    <cellStyle name="20% - Énfasis1 2 4 2 8" xfId="4596"/>
    <cellStyle name="20% - Énfasis1 2 4 2 9" xfId="5004"/>
    <cellStyle name="20% - Énfasis1 2 5" xfId="422"/>
    <cellStyle name="20% - Énfasis1 2 6" xfId="380"/>
    <cellStyle name="20% - Énfasis1 2 6 10" xfId="5133"/>
    <cellStyle name="20% - Énfasis1 2 6 2" xfId="1915"/>
    <cellStyle name="20% - Énfasis1 2 6 3" xfId="2331"/>
    <cellStyle name="20% - Énfasis1 2 6 4" xfId="2758"/>
    <cellStyle name="20% - Énfasis1 2 6 5" xfId="3153"/>
    <cellStyle name="20% - Énfasis1 2 6 6" xfId="3549"/>
    <cellStyle name="20% - Énfasis1 2 6 7" xfId="3941"/>
    <cellStyle name="20% - Énfasis1 2 6 8" xfId="4333"/>
    <cellStyle name="20% - Énfasis1 2 6 9" xfId="4741"/>
    <cellStyle name="20% - Énfasis1 2 7" xfId="1473"/>
    <cellStyle name="20% - Énfasis1 2 8" xfId="184"/>
    <cellStyle name="20% - Énfasis1 2 9" xfId="144"/>
    <cellStyle name="20% - Énfasis1 2 9 10" xfId="5084"/>
    <cellStyle name="20% - Énfasis1 2 9 2" xfId="1866"/>
    <cellStyle name="20% - Énfasis1 2 9 3" xfId="2282"/>
    <cellStyle name="20% - Énfasis1 2 9 4" xfId="2709"/>
    <cellStyle name="20% - Énfasis1 2 9 5" xfId="3104"/>
    <cellStyle name="20% - Énfasis1 2 9 6" xfId="3500"/>
    <cellStyle name="20% - Énfasis1 2 9 7" xfId="3892"/>
    <cellStyle name="20% - Énfasis1 2 9 8" xfId="4284"/>
    <cellStyle name="20% - Énfasis1 2 9 9" xfId="4692"/>
    <cellStyle name="20% - Énfasis1 3" xfId="172"/>
    <cellStyle name="20% - Énfasis1 3 10" xfId="2309"/>
    <cellStyle name="20% - Énfasis1 3 11" xfId="2736"/>
    <cellStyle name="20% - Énfasis1 3 12" xfId="3131"/>
    <cellStyle name="20% - Énfasis1 3 13" xfId="3527"/>
    <cellStyle name="20% - Énfasis1 3 14" xfId="3919"/>
    <cellStyle name="20% - Énfasis1 3 15" xfId="4311"/>
    <cellStyle name="20% - Énfasis1 3 16" xfId="4719"/>
    <cellStyle name="20% - Énfasis1 3 17" xfId="5111"/>
    <cellStyle name="20% - Énfasis1 3 2" xfId="867"/>
    <cellStyle name="20% - Énfasis1 3 2 2" xfId="1351"/>
    <cellStyle name="20% - Énfasis1 3 2 3" xfId="1262"/>
    <cellStyle name="20% - Énfasis1 3 2 4" xfId="1183"/>
    <cellStyle name="20% - Énfasis1 3 2 5" xfId="1570"/>
    <cellStyle name="20% - Énfasis1 3 2 6" xfId="1520"/>
    <cellStyle name="20% - Énfasis1 3 2 6 10" xfId="5345"/>
    <cellStyle name="20% - Énfasis1 3 2 6 2" xfId="2127"/>
    <cellStyle name="20% - Énfasis1 3 2 6 3" xfId="2574"/>
    <cellStyle name="20% - Énfasis1 3 2 6 4" xfId="2970"/>
    <cellStyle name="20% - Énfasis1 3 2 6 5" xfId="3365"/>
    <cellStyle name="20% - Énfasis1 3 2 6 6" xfId="3761"/>
    <cellStyle name="20% - Énfasis1 3 2 6 7" xfId="4153"/>
    <cellStyle name="20% - Énfasis1 3 2 6 8" xfId="4545"/>
    <cellStyle name="20% - Énfasis1 3 2 6 9" xfId="4953"/>
    <cellStyle name="20% - Énfasis1 3 3" xfId="704"/>
    <cellStyle name="20% - Énfasis1 3 3 2" xfId="1634"/>
    <cellStyle name="20% - Énfasis1 3 3 2 10" xfId="5379"/>
    <cellStyle name="20% - Énfasis1 3 3 2 2" xfId="2161"/>
    <cellStyle name="20% - Énfasis1 3 3 2 3" xfId="2608"/>
    <cellStyle name="20% - Énfasis1 3 3 2 4" xfId="3004"/>
    <cellStyle name="20% - Énfasis1 3 3 2 5" xfId="3399"/>
    <cellStyle name="20% - Énfasis1 3 3 2 6" xfId="3795"/>
    <cellStyle name="20% - Énfasis1 3 3 2 7" xfId="4187"/>
    <cellStyle name="20% - Énfasis1 3 3 2 8" xfId="4579"/>
    <cellStyle name="20% - Énfasis1 3 3 2 9" xfId="4987"/>
    <cellStyle name="20% - Énfasis1 3 4" xfId="1050"/>
    <cellStyle name="20% - Énfasis1 3 5" xfId="393"/>
    <cellStyle name="20% - Énfasis1 3 6" xfId="1523"/>
    <cellStyle name="20% - Énfasis1 3 7" xfId="1441"/>
    <cellStyle name="20% - Énfasis1 3 7 10" xfId="5287"/>
    <cellStyle name="20% - Énfasis1 3 7 2" xfId="2069"/>
    <cellStyle name="20% - Énfasis1 3 7 3" xfId="2516"/>
    <cellStyle name="20% - Énfasis1 3 7 4" xfId="2912"/>
    <cellStyle name="20% - Énfasis1 3 7 5" xfId="3307"/>
    <cellStyle name="20% - Énfasis1 3 7 6" xfId="3703"/>
    <cellStyle name="20% - Énfasis1 3 7 7" xfId="4095"/>
    <cellStyle name="20% - Énfasis1 3 7 8" xfId="4487"/>
    <cellStyle name="20% - Énfasis1 3 7 9" xfId="4895"/>
    <cellStyle name="20% - Énfasis1 3 8" xfId="185"/>
    <cellStyle name="20% - Énfasis1 3 9" xfId="1893"/>
    <cellStyle name="20% - Énfasis1 4" xfId="127"/>
    <cellStyle name="20% - Énfasis1 4 10" xfId="2693"/>
    <cellStyle name="20% - Énfasis1 4 11" xfId="3088"/>
    <cellStyle name="20% - Énfasis1 4 12" xfId="3484"/>
    <cellStyle name="20% - Énfasis1 4 13" xfId="3876"/>
    <cellStyle name="20% - Énfasis1 4 14" xfId="4268"/>
    <cellStyle name="20% - Énfasis1 4 15" xfId="4676"/>
    <cellStyle name="20% - Énfasis1 4 16" xfId="5068"/>
    <cellStyle name="20% - Énfasis1 4 2" xfId="1051"/>
    <cellStyle name="20% - Énfasis1 4 2 2" xfId="1595"/>
    <cellStyle name="20% - Énfasis1 4 2 3" xfId="1479"/>
    <cellStyle name="20% - Énfasis1 4 2 3 10" xfId="5305"/>
    <cellStyle name="20% - Énfasis1 4 2 3 2" xfId="2087"/>
    <cellStyle name="20% - Énfasis1 4 2 3 3" xfId="2534"/>
    <cellStyle name="20% - Énfasis1 4 2 3 4" xfId="2930"/>
    <cellStyle name="20% - Énfasis1 4 2 3 5" xfId="3325"/>
    <cellStyle name="20% - Énfasis1 4 2 3 6" xfId="3721"/>
    <cellStyle name="20% - Énfasis1 4 2 3 7" xfId="4113"/>
    <cellStyle name="20% - Énfasis1 4 2 3 8" xfId="4505"/>
    <cellStyle name="20% - Énfasis1 4 2 3 9" xfId="4913"/>
    <cellStyle name="20% - Énfasis1 4 3" xfId="1260"/>
    <cellStyle name="20% - Énfasis1 4 4" xfId="865"/>
    <cellStyle name="20% - Énfasis1 4 5" xfId="1530"/>
    <cellStyle name="20% - Énfasis1 4 6" xfId="1415"/>
    <cellStyle name="20% - Énfasis1 4 6 10" xfId="5261"/>
    <cellStyle name="20% - Énfasis1 4 6 2" xfId="2043"/>
    <cellStyle name="20% - Énfasis1 4 6 3" xfId="2490"/>
    <cellStyle name="20% - Énfasis1 4 6 4" xfId="2886"/>
    <cellStyle name="20% - Énfasis1 4 6 5" xfId="3281"/>
    <cellStyle name="20% - Énfasis1 4 6 6" xfId="3677"/>
    <cellStyle name="20% - Énfasis1 4 6 7" xfId="4069"/>
    <cellStyle name="20% - Énfasis1 4 6 8" xfId="4461"/>
    <cellStyle name="20% - Énfasis1 4 6 9" xfId="4869"/>
    <cellStyle name="20% - Énfasis1 4 7" xfId="186"/>
    <cellStyle name="20% - Énfasis1 4 8" xfId="1850"/>
    <cellStyle name="20% - Énfasis1 4 9" xfId="2266"/>
    <cellStyle name="20% - Énfasis1 5" xfId="111"/>
    <cellStyle name="20% - Énfasis1 5 10" xfId="3860"/>
    <cellStyle name="20% - Énfasis1 5 11" xfId="4252"/>
    <cellStyle name="20% - Énfasis1 5 12" xfId="4660"/>
    <cellStyle name="20% - Énfasis1 5 13" xfId="5052"/>
    <cellStyle name="20% - Énfasis1 5 2" xfId="1535"/>
    <cellStyle name="20% - Énfasis1 5 3" xfId="1444"/>
    <cellStyle name="20% - Énfasis1 5 3 10" xfId="5290"/>
    <cellStyle name="20% - Énfasis1 5 3 2" xfId="2072"/>
    <cellStyle name="20% - Énfasis1 5 3 3" xfId="2519"/>
    <cellStyle name="20% - Énfasis1 5 3 4" xfId="2915"/>
    <cellStyle name="20% - Énfasis1 5 3 5" xfId="3310"/>
    <cellStyle name="20% - Énfasis1 5 3 6" xfId="3706"/>
    <cellStyle name="20% - Énfasis1 5 3 7" xfId="4098"/>
    <cellStyle name="20% - Énfasis1 5 3 8" xfId="4490"/>
    <cellStyle name="20% - Énfasis1 5 3 9" xfId="4898"/>
    <cellStyle name="20% - Énfasis1 5 4" xfId="187"/>
    <cellStyle name="20% - Énfasis1 5 5" xfId="1834"/>
    <cellStyle name="20% - Énfasis1 5 6" xfId="2250"/>
    <cellStyle name="20% - Énfasis1 5 7" xfId="2677"/>
    <cellStyle name="20% - Énfasis1 5 8" xfId="3072"/>
    <cellStyle name="20% - Énfasis1 5 9" xfId="3468"/>
    <cellStyle name="20% - Énfasis1 6" xfId="1148"/>
    <cellStyle name="20% - Énfasis1 7" xfId="620"/>
    <cellStyle name="20% - Énfasis1 7 10" xfId="5181"/>
    <cellStyle name="20% - Énfasis1 7 2" xfId="1963"/>
    <cellStyle name="20% - Énfasis1 7 3" xfId="2401"/>
    <cellStyle name="20% - Énfasis1 7 4" xfId="2806"/>
    <cellStyle name="20% - Énfasis1 7 5" xfId="3201"/>
    <cellStyle name="20% - Énfasis1 7 6" xfId="3597"/>
    <cellStyle name="20% - Énfasis1 7 7" xfId="3989"/>
    <cellStyle name="20% - Énfasis1 7 8" xfId="4381"/>
    <cellStyle name="20% - Énfasis1 7 9" xfId="4789"/>
    <cellStyle name="20% - Énfasis1 8" xfId="366"/>
    <cellStyle name="20% - Énfasis1 8 10" xfId="5120"/>
    <cellStyle name="20% - Énfasis1 8 2" xfId="1902"/>
    <cellStyle name="20% - Énfasis1 8 3" xfId="2318"/>
    <cellStyle name="20% - Énfasis1 8 4" xfId="2745"/>
    <cellStyle name="20% - Énfasis1 8 5" xfId="3140"/>
    <cellStyle name="20% - Énfasis1 8 6" xfId="3536"/>
    <cellStyle name="20% - Énfasis1 8 7" xfId="3928"/>
    <cellStyle name="20% - Énfasis1 8 8" xfId="4320"/>
    <cellStyle name="20% - Énfasis1 8 9" xfId="4728"/>
    <cellStyle name="20% - Énfasis1 9" xfId="1761"/>
    <cellStyle name="20% - Énfasis2" xfId="76" builtinId="34" customBuiltin="1"/>
    <cellStyle name="20% - Énfasis2 10" xfId="1821"/>
    <cellStyle name="20% - Énfasis2 11" xfId="2237"/>
    <cellStyle name="20% - Énfasis2 12" xfId="2664"/>
    <cellStyle name="20% - Énfasis2 13" xfId="3059"/>
    <cellStyle name="20% - Énfasis2 14" xfId="3455"/>
    <cellStyle name="20% - Énfasis2 15" xfId="3847"/>
    <cellStyle name="20% - Énfasis2 16" xfId="4239"/>
    <cellStyle name="20% - Énfasis2 17" xfId="4647"/>
    <cellStyle name="20% - Énfasis2 18" xfId="5039"/>
    <cellStyle name="20% - Énfasis2 2" xfId="2"/>
    <cellStyle name="20% - Énfasis2 2 2" xfId="189"/>
    <cellStyle name="20% - Énfasis2 2 2 2" xfId="190"/>
    <cellStyle name="20% - Énfasis2 2 2 2 2" xfId="1670"/>
    <cellStyle name="20% - Énfasis2 2 2 2 2 10" xfId="5403"/>
    <cellStyle name="20% - Énfasis2 2 2 2 2 2" xfId="2185"/>
    <cellStyle name="20% - Énfasis2 2 2 2 2 3" xfId="2634"/>
    <cellStyle name="20% - Énfasis2 2 2 2 2 4" xfId="3028"/>
    <cellStyle name="20% - Énfasis2 2 2 2 2 5" xfId="3423"/>
    <cellStyle name="20% - Énfasis2 2 2 2 2 6" xfId="3819"/>
    <cellStyle name="20% - Énfasis2 2 2 2 2 7" xfId="4211"/>
    <cellStyle name="20% - Énfasis2 2 2 2 2 8" xfId="4603"/>
    <cellStyle name="20% - Énfasis2 2 2 2 2 9" xfId="5011"/>
    <cellStyle name="20% - Énfasis2 2 2 3" xfId="1053"/>
    <cellStyle name="20% - Énfasis2 2 2 3 2" xfId="1658"/>
    <cellStyle name="20% - Énfasis2 2 2 3 2 10" xfId="5394"/>
    <cellStyle name="20% - Énfasis2 2 2 3 2 2" xfId="2176"/>
    <cellStyle name="20% - Énfasis2 2 2 3 2 3" xfId="2624"/>
    <cellStyle name="20% - Énfasis2 2 2 3 2 4" xfId="3019"/>
    <cellStyle name="20% - Énfasis2 2 2 3 2 5" xfId="3414"/>
    <cellStyle name="20% - Énfasis2 2 2 3 2 6" xfId="3810"/>
    <cellStyle name="20% - Énfasis2 2 2 3 2 7" xfId="4202"/>
    <cellStyle name="20% - Énfasis2 2 2 3 2 8" xfId="4594"/>
    <cellStyle name="20% - Énfasis2 2 2 3 2 9" xfId="5002"/>
    <cellStyle name="20% - Énfasis2 2 2 4" xfId="1264"/>
    <cellStyle name="20% - Énfasis2 2 2 5" xfId="869"/>
    <cellStyle name="20% - Énfasis2 2 2 6" xfId="1536"/>
    <cellStyle name="20% - Énfasis2 2 2 7" xfId="1496"/>
    <cellStyle name="20% - Énfasis2 2 2 7 10" xfId="5322"/>
    <cellStyle name="20% - Énfasis2 2 2 7 2" xfId="2104"/>
    <cellStyle name="20% - Énfasis2 2 2 7 3" xfId="2551"/>
    <cellStyle name="20% - Énfasis2 2 2 7 4" xfId="2947"/>
    <cellStyle name="20% - Énfasis2 2 2 7 5" xfId="3342"/>
    <cellStyle name="20% - Énfasis2 2 2 7 6" xfId="3738"/>
    <cellStyle name="20% - Énfasis2 2 2 7 7" xfId="4130"/>
    <cellStyle name="20% - Énfasis2 2 2 7 8" xfId="4522"/>
    <cellStyle name="20% - Énfasis2 2 2 7 9" xfId="4930"/>
    <cellStyle name="20% - Énfasis2 2 3" xfId="648"/>
    <cellStyle name="20% - Énfasis2 2 3 2" xfId="1352"/>
    <cellStyle name="20% - Énfasis2 2 3 3" xfId="1247"/>
    <cellStyle name="20% - Énfasis2 2 3 4" xfId="1184"/>
    <cellStyle name="20% - Énfasis2 2 3 5" xfId="1663"/>
    <cellStyle name="20% - Énfasis2 2 3 5 10" xfId="5399"/>
    <cellStyle name="20% - Énfasis2 2 3 5 2" xfId="2181"/>
    <cellStyle name="20% - Énfasis2 2 3 5 3" xfId="2629"/>
    <cellStyle name="20% - Énfasis2 2 3 5 4" xfId="3024"/>
    <cellStyle name="20% - Énfasis2 2 3 5 5" xfId="3419"/>
    <cellStyle name="20% - Énfasis2 2 3 5 6" xfId="3815"/>
    <cellStyle name="20% - Énfasis2 2 3 5 7" xfId="4207"/>
    <cellStyle name="20% - Énfasis2 2 3 5 8" xfId="4599"/>
    <cellStyle name="20% - Énfasis2 2 3 5 9" xfId="5007"/>
    <cellStyle name="20% - Énfasis2 2 4" xfId="1052"/>
    <cellStyle name="20% - Énfasis2 2 4 2" xfId="1677"/>
    <cellStyle name="20% - Énfasis2 2 4 2 10" xfId="5410"/>
    <cellStyle name="20% - Énfasis2 2 4 2 2" xfId="2192"/>
    <cellStyle name="20% - Énfasis2 2 4 2 3" xfId="2641"/>
    <cellStyle name="20% - Énfasis2 2 4 2 4" xfId="3035"/>
    <cellStyle name="20% - Énfasis2 2 4 2 5" xfId="3430"/>
    <cellStyle name="20% - Énfasis2 2 4 2 6" xfId="3826"/>
    <cellStyle name="20% - Énfasis2 2 4 2 7" xfId="4218"/>
    <cellStyle name="20% - Énfasis2 2 4 2 8" xfId="4610"/>
    <cellStyle name="20% - Énfasis2 2 4 2 9" xfId="5018"/>
    <cellStyle name="20% - Énfasis2 2 5" xfId="423"/>
    <cellStyle name="20% - Énfasis2 2 6" xfId="381"/>
    <cellStyle name="20% - Énfasis2 2 6 10" xfId="5134"/>
    <cellStyle name="20% - Énfasis2 2 6 2" xfId="1916"/>
    <cellStyle name="20% - Énfasis2 2 6 3" xfId="2332"/>
    <cellStyle name="20% - Énfasis2 2 6 4" xfId="2759"/>
    <cellStyle name="20% - Énfasis2 2 6 5" xfId="3154"/>
    <cellStyle name="20% - Énfasis2 2 6 6" xfId="3550"/>
    <cellStyle name="20% - Énfasis2 2 6 7" xfId="3942"/>
    <cellStyle name="20% - Énfasis2 2 6 8" xfId="4334"/>
    <cellStyle name="20% - Énfasis2 2 6 9" xfId="4742"/>
    <cellStyle name="20% - Énfasis2 2 7" xfId="1553"/>
    <cellStyle name="20% - Énfasis2 2 8" xfId="188"/>
    <cellStyle name="20% - Énfasis2 2 9" xfId="145"/>
    <cellStyle name="20% - Énfasis2 2 9 10" xfId="5085"/>
    <cellStyle name="20% - Énfasis2 2 9 2" xfId="1867"/>
    <cellStyle name="20% - Énfasis2 2 9 3" xfId="2283"/>
    <cellStyle name="20% - Énfasis2 2 9 4" xfId="2710"/>
    <cellStyle name="20% - Énfasis2 2 9 5" xfId="3105"/>
    <cellStyle name="20% - Énfasis2 2 9 6" xfId="3501"/>
    <cellStyle name="20% - Énfasis2 2 9 7" xfId="3893"/>
    <cellStyle name="20% - Énfasis2 2 9 8" xfId="4285"/>
    <cellStyle name="20% - Énfasis2 2 9 9" xfId="4693"/>
    <cellStyle name="20% - Énfasis2 3" xfId="171"/>
    <cellStyle name="20% - Énfasis2 3 10" xfId="2308"/>
    <cellStyle name="20% - Énfasis2 3 11" xfId="2735"/>
    <cellStyle name="20% - Énfasis2 3 12" xfId="3130"/>
    <cellStyle name="20% - Énfasis2 3 13" xfId="3526"/>
    <cellStyle name="20% - Énfasis2 3 14" xfId="3918"/>
    <cellStyle name="20% - Énfasis2 3 15" xfId="4310"/>
    <cellStyle name="20% - Énfasis2 3 16" xfId="4718"/>
    <cellStyle name="20% - Énfasis2 3 17" xfId="5110"/>
    <cellStyle name="20% - Énfasis2 3 2" xfId="870"/>
    <cellStyle name="20% - Énfasis2 3 2 2" xfId="1353"/>
    <cellStyle name="20% - Énfasis2 3 2 3" xfId="1265"/>
    <cellStyle name="20% - Énfasis2 3 2 4" xfId="1185"/>
    <cellStyle name="20% - Énfasis2 3 2 5" xfId="1571"/>
    <cellStyle name="20% - Énfasis2 3 2 6" xfId="1519"/>
    <cellStyle name="20% - Énfasis2 3 2 6 10" xfId="5344"/>
    <cellStyle name="20% - Énfasis2 3 2 6 2" xfId="2126"/>
    <cellStyle name="20% - Énfasis2 3 2 6 3" xfId="2573"/>
    <cellStyle name="20% - Énfasis2 3 2 6 4" xfId="2969"/>
    <cellStyle name="20% - Énfasis2 3 2 6 5" xfId="3364"/>
    <cellStyle name="20% - Énfasis2 3 2 6 6" xfId="3760"/>
    <cellStyle name="20% - Énfasis2 3 2 6 7" xfId="4152"/>
    <cellStyle name="20% - Énfasis2 3 2 6 8" xfId="4544"/>
    <cellStyle name="20% - Énfasis2 3 2 6 9" xfId="4952"/>
    <cellStyle name="20% - Énfasis2 3 3" xfId="705"/>
    <cellStyle name="20% - Énfasis2 3 3 2" xfId="1649"/>
    <cellStyle name="20% - Énfasis2 3 3 2 10" xfId="5389"/>
    <cellStyle name="20% - Énfasis2 3 3 2 2" xfId="2171"/>
    <cellStyle name="20% - Énfasis2 3 3 2 3" xfId="2618"/>
    <cellStyle name="20% - Énfasis2 3 3 2 4" xfId="3014"/>
    <cellStyle name="20% - Énfasis2 3 3 2 5" xfId="3409"/>
    <cellStyle name="20% - Énfasis2 3 3 2 6" xfId="3805"/>
    <cellStyle name="20% - Énfasis2 3 3 2 7" xfId="4197"/>
    <cellStyle name="20% - Énfasis2 3 3 2 8" xfId="4589"/>
    <cellStyle name="20% - Énfasis2 3 3 2 9" xfId="4997"/>
    <cellStyle name="20% - Énfasis2 3 4" xfId="1054"/>
    <cellStyle name="20% - Énfasis2 3 5" xfId="394"/>
    <cellStyle name="20% - Énfasis2 3 6" xfId="1550"/>
    <cellStyle name="20% - Énfasis2 3 7" xfId="1440"/>
    <cellStyle name="20% - Énfasis2 3 7 10" xfId="5286"/>
    <cellStyle name="20% - Énfasis2 3 7 2" xfId="2068"/>
    <cellStyle name="20% - Énfasis2 3 7 3" xfId="2515"/>
    <cellStyle name="20% - Énfasis2 3 7 4" xfId="2911"/>
    <cellStyle name="20% - Énfasis2 3 7 5" xfId="3306"/>
    <cellStyle name="20% - Énfasis2 3 7 6" xfId="3702"/>
    <cellStyle name="20% - Énfasis2 3 7 7" xfId="4094"/>
    <cellStyle name="20% - Énfasis2 3 7 8" xfId="4486"/>
    <cellStyle name="20% - Énfasis2 3 7 9" xfId="4894"/>
    <cellStyle name="20% - Énfasis2 3 8" xfId="191"/>
    <cellStyle name="20% - Énfasis2 3 9" xfId="1892"/>
    <cellStyle name="20% - Énfasis2 4" xfId="129"/>
    <cellStyle name="20% - Énfasis2 4 10" xfId="2695"/>
    <cellStyle name="20% - Énfasis2 4 11" xfId="3090"/>
    <cellStyle name="20% - Énfasis2 4 12" xfId="3486"/>
    <cellStyle name="20% - Énfasis2 4 13" xfId="3878"/>
    <cellStyle name="20% - Énfasis2 4 14" xfId="4270"/>
    <cellStyle name="20% - Énfasis2 4 15" xfId="4678"/>
    <cellStyle name="20% - Énfasis2 4 16" xfId="5070"/>
    <cellStyle name="20% - Énfasis2 4 2" xfId="1055"/>
    <cellStyle name="20% - Énfasis2 4 2 2" xfId="1596"/>
    <cellStyle name="20% - Énfasis2 4 2 3" xfId="1481"/>
    <cellStyle name="20% - Énfasis2 4 2 3 10" xfId="5307"/>
    <cellStyle name="20% - Énfasis2 4 2 3 2" xfId="2089"/>
    <cellStyle name="20% - Énfasis2 4 2 3 3" xfId="2536"/>
    <cellStyle name="20% - Énfasis2 4 2 3 4" xfId="2932"/>
    <cellStyle name="20% - Énfasis2 4 2 3 5" xfId="3327"/>
    <cellStyle name="20% - Énfasis2 4 2 3 6" xfId="3723"/>
    <cellStyle name="20% - Énfasis2 4 2 3 7" xfId="4115"/>
    <cellStyle name="20% - Énfasis2 4 2 3 8" xfId="4507"/>
    <cellStyle name="20% - Énfasis2 4 2 3 9" xfId="4915"/>
    <cellStyle name="20% - Énfasis2 4 3" xfId="1263"/>
    <cellStyle name="20% - Énfasis2 4 4" xfId="868"/>
    <cellStyle name="20% - Énfasis2 4 5" xfId="1546"/>
    <cellStyle name="20% - Énfasis2 4 6" xfId="1417"/>
    <cellStyle name="20% - Énfasis2 4 6 10" xfId="5263"/>
    <cellStyle name="20% - Énfasis2 4 6 2" xfId="2045"/>
    <cellStyle name="20% - Énfasis2 4 6 3" xfId="2492"/>
    <cellStyle name="20% - Énfasis2 4 6 4" xfId="2888"/>
    <cellStyle name="20% - Énfasis2 4 6 5" xfId="3283"/>
    <cellStyle name="20% - Énfasis2 4 6 6" xfId="3679"/>
    <cellStyle name="20% - Énfasis2 4 6 7" xfId="4071"/>
    <cellStyle name="20% - Énfasis2 4 6 8" xfId="4463"/>
    <cellStyle name="20% - Énfasis2 4 6 9" xfId="4871"/>
    <cellStyle name="20% - Énfasis2 4 7" xfId="192"/>
    <cellStyle name="20% - Énfasis2 4 8" xfId="1852"/>
    <cellStyle name="20% - Énfasis2 4 9" xfId="2268"/>
    <cellStyle name="20% - Énfasis2 5" xfId="112"/>
    <cellStyle name="20% - Énfasis2 5 10" xfId="3861"/>
    <cellStyle name="20% - Énfasis2 5 11" xfId="4253"/>
    <cellStyle name="20% - Énfasis2 5 12" xfId="4661"/>
    <cellStyle name="20% - Énfasis2 5 13" xfId="5053"/>
    <cellStyle name="20% - Énfasis2 5 2" xfId="1533"/>
    <cellStyle name="20% - Énfasis2 5 3" xfId="1445"/>
    <cellStyle name="20% - Énfasis2 5 3 10" xfId="5291"/>
    <cellStyle name="20% - Énfasis2 5 3 2" xfId="2073"/>
    <cellStyle name="20% - Énfasis2 5 3 3" xfId="2520"/>
    <cellStyle name="20% - Énfasis2 5 3 4" xfId="2916"/>
    <cellStyle name="20% - Énfasis2 5 3 5" xfId="3311"/>
    <cellStyle name="20% - Énfasis2 5 3 6" xfId="3707"/>
    <cellStyle name="20% - Énfasis2 5 3 7" xfId="4099"/>
    <cellStyle name="20% - Énfasis2 5 3 8" xfId="4491"/>
    <cellStyle name="20% - Énfasis2 5 3 9" xfId="4899"/>
    <cellStyle name="20% - Énfasis2 5 4" xfId="193"/>
    <cellStyle name="20% - Énfasis2 5 5" xfId="1835"/>
    <cellStyle name="20% - Énfasis2 5 6" xfId="2251"/>
    <cellStyle name="20% - Énfasis2 5 7" xfId="2678"/>
    <cellStyle name="20% - Énfasis2 5 8" xfId="3073"/>
    <cellStyle name="20% - Énfasis2 5 9" xfId="3469"/>
    <cellStyle name="20% - Énfasis2 6" xfId="1149"/>
    <cellStyle name="20% - Énfasis2 7" xfId="622"/>
    <cellStyle name="20% - Énfasis2 7 10" xfId="5183"/>
    <cellStyle name="20% - Énfasis2 7 2" xfId="1965"/>
    <cellStyle name="20% - Énfasis2 7 3" xfId="2403"/>
    <cellStyle name="20% - Énfasis2 7 4" xfId="2808"/>
    <cellStyle name="20% - Énfasis2 7 5" xfId="3203"/>
    <cellStyle name="20% - Énfasis2 7 6" xfId="3599"/>
    <cellStyle name="20% - Énfasis2 7 7" xfId="3991"/>
    <cellStyle name="20% - Énfasis2 7 8" xfId="4383"/>
    <cellStyle name="20% - Énfasis2 7 9" xfId="4791"/>
    <cellStyle name="20% - Énfasis2 8" xfId="368"/>
    <cellStyle name="20% - Énfasis2 8 10" xfId="5122"/>
    <cellStyle name="20% - Énfasis2 8 2" xfId="1904"/>
    <cellStyle name="20% - Énfasis2 8 3" xfId="2320"/>
    <cellStyle name="20% - Énfasis2 8 4" xfId="2747"/>
    <cellStyle name="20% - Énfasis2 8 5" xfId="3142"/>
    <cellStyle name="20% - Énfasis2 8 6" xfId="3538"/>
    <cellStyle name="20% - Énfasis2 8 7" xfId="3930"/>
    <cellStyle name="20% - Énfasis2 8 8" xfId="4322"/>
    <cellStyle name="20% - Énfasis2 8 9" xfId="4730"/>
    <cellStyle name="20% - Énfasis2 9" xfId="1762"/>
    <cellStyle name="20% - Énfasis3" xfId="80" builtinId="38" customBuiltin="1"/>
    <cellStyle name="20% - Énfasis3 10" xfId="1823"/>
    <cellStyle name="20% - Énfasis3 11" xfId="2239"/>
    <cellStyle name="20% - Énfasis3 12" xfId="2666"/>
    <cellStyle name="20% - Énfasis3 13" xfId="3061"/>
    <cellStyle name="20% - Énfasis3 14" xfId="3457"/>
    <cellStyle name="20% - Énfasis3 15" xfId="3849"/>
    <cellStyle name="20% - Énfasis3 16" xfId="4241"/>
    <cellStyle name="20% - Énfasis3 17" xfId="4649"/>
    <cellStyle name="20% - Énfasis3 18" xfId="5041"/>
    <cellStyle name="20% - Énfasis3 2" xfId="3"/>
    <cellStyle name="20% - Énfasis3 2 2" xfId="872"/>
    <cellStyle name="20% - Énfasis3 2 2 2" xfId="1354"/>
    <cellStyle name="20% - Énfasis3 2 2 2 2" xfId="1679"/>
    <cellStyle name="20% - Énfasis3 2 2 2 2 10" xfId="5412"/>
    <cellStyle name="20% - Énfasis3 2 2 2 2 2" xfId="2194"/>
    <cellStyle name="20% - Énfasis3 2 2 2 2 3" xfId="2643"/>
    <cellStyle name="20% - Énfasis3 2 2 2 2 4" xfId="3037"/>
    <cellStyle name="20% - Énfasis3 2 2 2 2 5" xfId="3432"/>
    <cellStyle name="20% - Énfasis3 2 2 2 2 6" xfId="3828"/>
    <cellStyle name="20% - Énfasis3 2 2 2 2 7" xfId="4220"/>
    <cellStyle name="20% - Énfasis3 2 2 2 2 8" xfId="4612"/>
    <cellStyle name="20% - Énfasis3 2 2 2 2 9" xfId="5020"/>
    <cellStyle name="20% - Énfasis3 2 2 3" xfId="1267"/>
    <cellStyle name="20% - Énfasis3 2 2 3 2" xfId="1614"/>
    <cellStyle name="20% - Énfasis3 2 2 3 2 10" xfId="5361"/>
    <cellStyle name="20% - Énfasis3 2 2 3 2 2" xfId="2143"/>
    <cellStyle name="20% - Énfasis3 2 2 3 2 3" xfId="2590"/>
    <cellStyle name="20% - Énfasis3 2 2 3 2 4" xfId="2986"/>
    <cellStyle name="20% - Énfasis3 2 2 3 2 5" xfId="3381"/>
    <cellStyle name="20% - Énfasis3 2 2 3 2 6" xfId="3777"/>
    <cellStyle name="20% - Énfasis3 2 2 3 2 7" xfId="4169"/>
    <cellStyle name="20% - Énfasis3 2 2 3 2 8" xfId="4561"/>
    <cellStyle name="20% - Énfasis3 2 2 3 2 9" xfId="4969"/>
    <cellStyle name="20% - Énfasis3 2 2 4" xfId="1186"/>
    <cellStyle name="20% - Énfasis3 2 2 5" xfId="1572"/>
    <cellStyle name="20% - Énfasis3 2 2 6" xfId="1497"/>
    <cellStyle name="20% - Énfasis3 2 2 6 10" xfId="5323"/>
    <cellStyle name="20% - Énfasis3 2 2 6 2" xfId="2105"/>
    <cellStyle name="20% - Énfasis3 2 2 6 3" xfId="2552"/>
    <cellStyle name="20% - Énfasis3 2 2 6 4" xfId="2948"/>
    <cellStyle name="20% - Énfasis3 2 2 6 5" xfId="3343"/>
    <cellStyle name="20% - Énfasis3 2 2 6 6" xfId="3739"/>
    <cellStyle name="20% - Énfasis3 2 2 6 7" xfId="4131"/>
    <cellStyle name="20% - Énfasis3 2 2 6 8" xfId="4523"/>
    <cellStyle name="20% - Énfasis3 2 2 6 9" xfId="4931"/>
    <cellStyle name="20% - Énfasis3 2 3" xfId="649"/>
    <cellStyle name="20% - Énfasis3 2 3 2" xfId="1620"/>
    <cellStyle name="20% - Énfasis3 2 3 2 10" xfId="5367"/>
    <cellStyle name="20% - Énfasis3 2 3 2 2" xfId="2149"/>
    <cellStyle name="20% - Énfasis3 2 3 2 3" xfId="2596"/>
    <cellStyle name="20% - Énfasis3 2 3 2 4" xfId="2992"/>
    <cellStyle name="20% - Énfasis3 2 3 2 5" xfId="3387"/>
    <cellStyle name="20% - Énfasis3 2 3 2 6" xfId="3783"/>
    <cellStyle name="20% - Énfasis3 2 3 2 7" xfId="4175"/>
    <cellStyle name="20% - Énfasis3 2 3 2 8" xfId="4567"/>
    <cellStyle name="20% - Énfasis3 2 3 2 9" xfId="4975"/>
    <cellStyle name="20% - Énfasis3 2 4" xfId="1056"/>
    <cellStyle name="20% - Énfasis3 2 4 2" xfId="1615"/>
    <cellStyle name="20% - Énfasis3 2 4 2 10" xfId="5362"/>
    <cellStyle name="20% - Énfasis3 2 4 2 2" xfId="2144"/>
    <cellStyle name="20% - Énfasis3 2 4 2 3" xfId="2591"/>
    <cellStyle name="20% - Énfasis3 2 4 2 4" xfId="2987"/>
    <cellStyle name="20% - Énfasis3 2 4 2 5" xfId="3382"/>
    <cellStyle name="20% - Énfasis3 2 4 2 6" xfId="3778"/>
    <cellStyle name="20% - Énfasis3 2 4 2 7" xfId="4170"/>
    <cellStyle name="20% - Énfasis3 2 4 2 8" xfId="4562"/>
    <cellStyle name="20% - Énfasis3 2 4 2 9" xfId="4970"/>
    <cellStyle name="20% - Énfasis3 2 5" xfId="424"/>
    <cellStyle name="20% - Énfasis3 2 6" xfId="382"/>
    <cellStyle name="20% - Énfasis3 2 6 10" xfId="5135"/>
    <cellStyle name="20% - Énfasis3 2 6 2" xfId="1917"/>
    <cellStyle name="20% - Énfasis3 2 6 3" xfId="2333"/>
    <cellStyle name="20% - Énfasis3 2 6 4" xfId="2760"/>
    <cellStyle name="20% - Énfasis3 2 6 5" xfId="3155"/>
    <cellStyle name="20% - Énfasis3 2 6 6" xfId="3551"/>
    <cellStyle name="20% - Énfasis3 2 6 7" xfId="3943"/>
    <cellStyle name="20% - Énfasis3 2 6 8" xfId="4335"/>
    <cellStyle name="20% - Énfasis3 2 6 9" xfId="4743"/>
    <cellStyle name="20% - Énfasis3 2 7" xfId="1538"/>
    <cellStyle name="20% - Énfasis3 2 8" xfId="194"/>
    <cellStyle name="20% - Énfasis3 2 9" xfId="146"/>
    <cellStyle name="20% - Énfasis3 2 9 10" xfId="5086"/>
    <cellStyle name="20% - Énfasis3 2 9 2" xfId="1868"/>
    <cellStyle name="20% - Énfasis3 2 9 3" xfId="2284"/>
    <cellStyle name="20% - Énfasis3 2 9 4" xfId="2711"/>
    <cellStyle name="20% - Énfasis3 2 9 5" xfId="3106"/>
    <cellStyle name="20% - Énfasis3 2 9 6" xfId="3502"/>
    <cellStyle name="20% - Énfasis3 2 9 7" xfId="3894"/>
    <cellStyle name="20% - Énfasis3 2 9 8" xfId="4286"/>
    <cellStyle name="20% - Énfasis3 2 9 9" xfId="4694"/>
    <cellStyle name="20% - Énfasis3 3" xfId="170"/>
    <cellStyle name="20% - Énfasis3 3 10" xfId="2307"/>
    <cellStyle name="20% - Énfasis3 3 11" xfId="2734"/>
    <cellStyle name="20% - Énfasis3 3 12" xfId="3129"/>
    <cellStyle name="20% - Énfasis3 3 13" xfId="3525"/>
    <cellStyle name="20% - Énfasis3 3 14" xfId="3917"/>
    <cellStyle name="20% - Énfasis3 3 15" xfId="4309"/>
    <cellStyle name="20% - Énfasis3 3 16" xfId="4717"/>
    <cellStyle name="20% - Énfasis3 3 17" xfId="5109"/>
    <cellStyle name="20% - Énfasis3 3 2" xfId="873"/>
    <cellStyle name="20% - Énfasis3 3 2 2" xfId="1355"/>
    <cellStyle name="20% - Énfasis3 3 2 3" xfId="1268"/>
    <cellStyle name="20% - Énfasis3 3 2 4" xfId="1187"/>
    <cellStyle name="20% - Énfasis3 3 2 5" xfId="1573"/>
    <cellStyle name="20% - Énfasis3 3 2 6" xfId="1518"/>
    <cellStyle name="20% - Énfasis3 3 2 6 10" xfId="5343"/>
    <cellStyle name="20% - Énfasis3 3 2 6 2" xfId="2125"/>
    <cellStyle name="20% - Énfasis3 3 2 6 3" xfId="2572"/>
    <cellStyle name="20% - Énfasis3 3 2 6 4" xfId="2968"/>
    <cellStyle name="20% - Énfasis3 3 2 6 5" xfId="3363"/>
    <cellStyle name="20% - Énfasis3 3 2 6 6" xfId="3759"/>
    <cellStyle name="20% - Énfasis3 3 2 6 7" xfId="4151"/>
    <cellStyle name="20% - Énfasis3 3 2 6 8" xfId="4543"/>
    <cellStyle name="20% - Énfasis3 3 2 6 9" xfId="4951"/>
    <cellStyle name="20% - Énfasis3 3 3" xfId="706"/>
    <cellStyle name="20% - Énfasis3 3 3 2" xfId="1664"/>
    <cellStyle name="20% - Énfasis3 3 3 2 10" xfId="5400"/>
    <cellStyle name="20% - Énfasis3 3 3 2 2" xfId="2182"/>
    <cellStyle name="20% - Énfasis3 3 3 2 3" xfId="2630"/>
    <cellStyle name="20% - Énfasis3 3 3 2 4" xfId="3025"/>
    <cellStyle name="20% - Énfasis3 3 3 2 5" xfId="3420"/>
    <cellStyle name="20% - Énfasis3 3 3 2 6" xfId="3816"/>
    <cellStyle name="20% - Énfasis3 3 3 2 7" xfId="4208"/>
    <cellStyle name="20% - Énfasis3 3 3 2 8" xfId="4600"/>
    <cellStyle name="20% - Énfasis3 3 3 2 9" xfId="5008"/>
    <cellStyle name="20% - Énfasis3 3 4" xfId="1057"/>
    <cellStyle name="20% - Énfasis3 3 5" xfId="395"/>
    <cellStyle name="20% - Énfasis3 3 6" xfId="1529"/>
    <cellStyle name="20% - Énfasis3 3 7" xfId="1439"/>
    <cellStyle name="20% - Énfasis3 3 7 10" xfId="5285"/>
    <cellStyle name="20% - Énfasis3 3 7 2" xfId="2067"/>
    <cellStyle name="20% - Énfasis3 3 7 3" xfId="2514"/>
    <cellStyle name="20% - Énfasis3 3 7 4" xfId="2910"/>
    <cellStyle name="20% - Énfasis3 3 7 5" xfId="3305"/>
    <cellStyle name="20% - Énfasis3 3 7 6" xfId="3701"/>
    <cellStyle name="20% - Énfasis3 3 7 7" xfId="4093"/>
    <cellStyle name="20% - Énfasis3 3 7 8" xfId="4485"/>
    <cellStyle name="20% - Énfasis3 3 7 9" xfId="4893"/>
    <cellStyle name="20% - Énfasis3 3 8" xfId="195"/>
    <cellStyle name="20% - Énfasis3 3 9" xfId="1891"/>
    <cellStyle name="20% - Énfasis3 4" xfId="131"/>
    <cellStyle name="20% - Énfasis3 4 10" xfId="2697"/>
    <cellStyle name="20% - Énfasis3 4 11" xfId="3092"/>
    <cellStyle name="20% - Énfasis3 4 12" xfId="3488"/>
    <cellStyle name="20% - Énfasis3 4 13" xfId="3880"/>
    <cellStyle name="20% - Énfasis3 4 14" xfId="4272"/>
    <cellStyle name="20% - Énfasis3 4 15" xfId="4680"/>
    <cellStyle name="20% - Énfasis3 4 16" xfId="5072"/>
    <cellStyle name="20% - Énfasis3 4 2" xfId="1058"/>
    <cellStyle name="20% - Énfasis3 4 2 2" xfId="1597"/>
    <cellStyle name="20% - Énfasis3 4 2 3" xfId="1483"/>
    <cellStyle name="20% - Énfasis3 4 2 3 10" xfId="5309"/>
    <cellStyle name="20% - Énfasis3 4 2 3 2" xfId="2091"/>
    <cellStyle name="20% - Énfasis3 4 2 3 3" xfId="2538"/>
    <cellStyle name="20% - Énfasis3 4 2 3 4" xfId="2934"/>
    <cellStyle name="20% - Énfasis3 4 2 3 5" xfId="3329"/>
    <cellStyle name="20% - Énfasis3 4 2 3 6" xfId="3725"/>
    <cellStyle name="20% - Énfasis3 4 2 3 7" xfId="4117"/>
    <cellStyle name="20% - Énfasis3 4 2 3 8" xfId="4509"/>
    <cellStyle name="20% - Énfasis3 4 2 3 9" xfId="4917"/>
    <cellStyle name="20% - Énfasis3 4 3" xfId="1266"/>
    <cellStyle name="20% - Énfasis3 4 4" xfId="871"/>
    <cellStyle name="20% - Énfasis3 4 5" xfId="1541"/>
    <cellStyle name="20% - Énfasis3 4 6" xfId="1419"/>
    <cellStyle name="20% - Énfasis3 4 6 10" xfId="5265"/>
    <cellStyle name="20% - Énfasis3 4 6 2" xfId="2047"/>
    <cellStyle name="20% - Énfasis3 4 6 3" xfId="2494"/>
    <cellStyle name="20% - Énfasis3 4 6 4" xfId="2890"/>
    <cellStyle name="20% - Énfasis3 4 6 5" xfId="3285"/>
    <cellStyle name="20% - Énfasis3 4 6 6" xfId="3681"/>
    <cellStyle name="20% - Énfasis3 4 6 7" xfId="4073"/>
    <cellStyle name="20% - Énfasis3 4 6 8" xfId="4465"/>
    <cellStyle name="20% - Énfasis3 4 6 9" xfId="4873"/>
    <cellStyle name="20% - Énfasis3 4 7" xfId="196"/>
    <cellStyle name="20% - Énfasis3 4 8" xfId="1854"/>
    <cellStyle name="20% - Énfasis3 4 9" xfId="2270"/>
    <cellStyle name="20% - Énfasis3 5" xfId="113"/>
    <cellStyle name="20% - Énfasis3 5 10" xfId="3862"/>
    <cellStyle name="20% - Énfasis3 5 11" xfId="4254"/>
    <cellStyle name="20% - Énfasis3 5 12" xfId="4662"/>
    <cellStyle name="20% - Énfasis3 5 13" xfId="5054"/>
    <cellStyle name="20% - Énfasis3 5 2" xfId="1534"/>
    <cellStyle name="20% - Énfasis3 5 3" xfId="1446"/>
    <cellStyle name="20% - Énfasis3 5 3 10" xfId="5292"/>
    <cellStyle name="20% - Énfasis3 5 3 2" xfId="2074"/>
    <cellStyle name="20% - Énfasis3 5 3 3" xfId="2521"/>
    <cellStyle name="20% - Énfasis3 5 3 4" xfId="2917"/>
    <cellStyle name="20% - Énfasis3 5 3 5" xfId="3312"/>
    <cellStyle name="20% - Énfasis3 5 3 6" xfId="3708"/>
    <cellStyle name="20% - Énfasis3 5 3 7" xfId="4100"/>
    <cellStyle name="20% - Énfasis3 5 3 8" xfId="4492"/>
    <cellStyle name="20% - Énfasis3 5 3 9" xfId="4900"/>
    <cellStyle name="20% - Énfasis3 5 4" xfId="197"/>
    <cellStyle name="20% - Énfasis3 5 5" xfId="1836"/>
    <cellStyle name="20% - Énfasis3 5 6" xfId="2252"/>
    <cellStyle name="20% - Énfasis3 5 7" xfId="2679"/>
    <cellStyle name="20% - Énfasis3 5 8" xfId="3074"/>
    <cellStyle name="20% - Énfasis3 5 9" xfId="3470"/>
    <cellStyle name="20% - Énfasis3 6" xfId="1150"/>
    <cellStyle name="20% - Énfasis3 7" xfId="624"/>
    <cellStyle name="20% - Énfasis3 7 10" xfId="5185"/>
    <cellStyle name="20% - Énfasis3 7 2" xfId="1967"/>
    <cellStyle name="20% - Énfasis3 7 3" xfId="2405"/>
    <cellStyle name="20% - Énfasis3 7 4" xfId="2810"/>
    <cellStyle name="20% - Énfasis3 7 5" xfId="3205"/>
    <cellStyle name="20% - Énfasis3 7 6" xfId="3601"/>
    <cellStyle name="20% - Énfasis3 7 7" xfId="3993"/>
    <cellStyle name="20% - Énfasis3 7 8" xfId="4385"/>
    <cellStyle name="20% - Énfasis3 7 9" xfId="4793"/>
    <cellStyle name="20% - Énfasis3 8" xfId="370"/>
    <cellStyle name="20% - Énfasis3 8 10" xfId="5124"/>
    <cellStyle name="20% - Énfasis3 8 2" xfId="1906"/>
    <cellStyle name="20% - Énfasis3 8 3" xfId="2322"/>
    <cellStyle name="20% - Énfasis3 8 4" xfId="2749"/>
    <cellStyle name="20% - Énfasis3 8 5" xfId="3144"/>
    <cellStyle name="20% - Énfasis3 8 6" xfId="3540"/>
    <cellStyle name="20% - Énfasis3 8 7" xfId="3932"/>
    <cellStyle name="20% - Énfasis3 8 8" xfId="4324"/>
    <cellStyle name="20% - Énfasis3 8 9" xfId="4732"/>
    <cellStyle name="20% - Énfasis3 9" xfId="1763"/>
    <cellStyle name="20% - Énfasis4" xfId="84" builtinId="42" customBuiltin="1"/>
    <cellStyle name="20% - Énfasis4 10" xfId="1825"/>
    <cellStyle name="20% - Énfasis4 11" xfId="2241"/>
    <cellStyle name="20% - Énfasis4 12" xfId="2668"/>
    <cellStyle name="20% - Énfasis4 13" xfId="3063"/>
    <cellStyle name="20% - Énfasis4 14" xfId="3459"/>
    <cellStyle name="20% - Énfasis4 15" xfId="3851"/>
    <cellStyle name="20% - Énfasis4 16" xfId="4243"/>
    <cellStyle name="20% - Énfasis4 17" xfId="4651"/>
    <cellStyle name="20% - Énfasis4 18" xfId="5043"/>
    <cellStyle name="20% - Énfasis4 2" xfId="4"/>
    <cellStyle name="20% - Énfasis4 2 2" xfId="875"/>
    <cellStyle name="20% - Énfasis4 2 2 2" xfId="1356"/>
    <cellStyle name="20% - Énfasis4 2 2 2 2" xfId="1692"/>
    <cellStyle name="20% - Énfasis4 2 2 2 2 10" xfId="5423"/>
    <cellStyle name="20% - Énfasis4 2 2 2 2 2" xfId="2205"/>
    <cellStyle name="20% - Énfasis4 2 2 2 2 3" xfId="2654"/>
    <cellStyle name="20% - Énfasis4 2 2 2 2 4" xfId="3048"/>
    <cellStyle name="20% - Énfasis4 2 2 2 2 5" xfId="3443"/>
    <cellStyle name="20% - Énfasis4 2 2 2 2 6" xfId="3839"/>
    <cellStyle name="20% - Énfasis4 2 2 2 2 7" xfId="4231"/>
    <cellStyle name="20% - Énfasis4 2 2 2 2 8" xfId="4623"/>
    <cellStyle name="20% - Énfasis4 2 2 2 2 9" xfId="5031"/>
    <cellStyle name="20% - Énfasis4 2 2 3" xfId="1270"/>
    <cellStyle name="20% - Énfasis4 2 2 3 2" xfId="1608"/>
    <cellStyle name="20% - Énfasis4 2 2 3 2 10" xfId="5355"/>
    <cellStyle name="20% - Énfasis4 2 2 3 2 2" xfId="2137"/>
    <cellStyle name="20% - Énfasis4 2 2 3 2 3" xfId="2584"/>
    <cellStyle name="20% - Énfasis4 2 2 3 2 4" xfId="2980"/>
    <cellStyle name="20% - Énfasis4 2 2 3 2 5" xfId="3375"/>
    <cellStyle name="20% - Énfasis4 2 2 3 2 6" xfId="3771"/>
    <cellStyle name="20% - Énfasis4 2 2 3 2 7" xfId="4163"/>
    <cellStyle name="20% - Énfasis4 2 2 3 2 8" xfId="4555"/>
    <cellStyle name="20% - Énfasis4 2 2 3 2 9" xfId="4963"/>
    <cellStyle name="20% - Énfasis4 2 2 4" xfId="1188"/>
    <cellStyle name="20% - Énfasis4 2 2 5" xfId="1574"/>
    <cellStyle name="20% - Énfasis4 2 2 6" xfId="1498"/>
    <cellStyle name="20% - Énfasis4 2 2 6 10" xfId="5324"/>
    <cellStyle name="20% - Énfasis4 2 2 6 2" xfId="2106"/>
    <cellStyle name="20% - Énfasis4 2 2 6 3" xfId="2553"/>
    <cellStyle name="20% - Énfasis4 2 2 6 4" xfId="2949"/>
    <cellStyle name="20% - Énfasis4 2 2 6 5" xfId="3344"/>
    <cellStyle name="20% - Énfasis4 2 2 6 6" xfId="3740"/>
    <cellStyle name="20% - Énfasis4 2 2 6 7" xfId="4132"/>
    <cellStyle name="20% - Énfasis4 2 2 6 8" xfId="4524"/>
    <cellStyle name="20% - Énfasis4 2 2 6 9" xfId="4932"/>
    <cellStyle name="20% - Énfasis4 2 3" xfId="650"/>
    <cellStyle name="20% - Énfasis4 2 3 2" xfId="1646"/>
    <cellStyle name="20% - Énfasis4 2 3 2 10" xfId="5386"/>
    <cellStyle name="20% - Énfasis4 2 3 2 2" xfId="2168"/>
    <cellStyle name="20% - Énfasis4 2 3 2 3" xfId="2615"/>
    <cellStyle name="20% - Énfasis4 2 3 2 4" xfId="3011"/>
    <cellStyle name="20% - Énfasis4 2 3 2 5" xfId="3406"/>
    <cellStyle name="20% - Énfasis4 2 3 2 6" xfId="3802"/>
    <cellStyle name="20% - Énfasis4 2 3 2 7" xfId="4194"/>
    <cellStyle name="20% - Énfasis4 2 3 2 8" xfId="4586"/>
    <cellStyle name="20% - Énfasis4 2 3 2 9" xfId="4994"/>
    <cellStyle name="20% - Énfasis4 2 4" xfId="1059"/>
    <cellStyle name="20% - Énfasis4 2 4 2" xfId="1678"/>
    <cellStyle name="20% - Énfasis4 2 4 2 10" xfId="5411"/>
    <cellStyle name="20% - Énfasis4 2 4 2 2" xfId="2193"/>
    <cellStyle name="20% - Énfasis4 2 4 2 3" xfId="2642"/>
    <cellStyle name="20% - Énfasis4 2 4 2 4" xfId="3036"/>
    <cellStyle name="20% - Énfasis4 2 4 2 5" xfId="3431"/>
    <cellStyle name="20% - Énfasis4 2 4 2 6" xfId="3827"/>
    <cellStyle name="20% - Énfasis4 2 4 2 7" xfId="4219"/>
    <cellStyle name="20% - Énfasis4 2 4 2 8" xfId="4611"/>
    <cellStyle name="20% - Énfasis4 2 4 2 9" xfId="5019"/>
    <cellStyle name="20% - Énfasis4 2 5" xfId="425"/>
    <cellStyle name="20% - Énfasis4 2 6" xfId="383"/>
    <cellStyle name="20% - Énfasis4 2 6 10" xfId="5136"/>
    <cellStyle name="20% - Énfasis4 2 6 2" xfId="1918"/>
    <cellStyle name="20% - Énfasis4 2 6 3" xfId="2334"/>
    <cellStyle name="20% - Énfasis4 2 6 4" xfId="2761"/>
    <cellStyle name="20% - Énfasis4 2 6 5" xfId="3156"/>
    <cellStyle name="20% - Énfasis4 2 6 6" xfId="3552"/>
    <cellStyle name="20% - Énfasis4 2 6 7" xfId="3944"/>
    <cellStyle name="20% - Énfasis4 2 6 8" xfId="4336"/>
    <cellStyle name="20% - Énfasis4 2 6 9" xfId="4744"/>
    <cellStyle name="20% - Énfasis4 2 7" xfId="1542"/>
    <cellStyle name="20% - Énfasis4 2 8" xfId="198"/>
    <cellStyle name="20% - Énfasis4 2 9" xfId="147"/>
    <cellStyle name="20% - Énfasis4 2 9 10" xfId="5087"/>
    <cellStyle name="20% - Énfasis4 2 9 2" xfId="1869"/>
    <cellStyle name="20% - Énfasis4 2 9 3" xfId="2285"/>
    <cellStyle name="20% - Énfasis4 2 9 4" xfId="2712"/>
    <cellStyle name="20% - Énfasis4 2 9 5" xfId="3107"/>
    <cellStyle name="20% - Énfasis4 2 9 6" xfId="3503"/>
    <cellStyle name="20% - Énfasis4 2 9 7" xfId="3895"/>
    <cellStyle name="20% - Énfasis4 2 9 8" xfId="4287"/>
    <cellStyle name="20% - Énfasis4 2 9 9" xfId="4695"/>
    <cellStyle name="20% - Énfasis4 3" xfId="169"/>
    <cellStyle name="20% - Énfasis4 3 10" xfId="2306"/>
    <cellStyle name="20% - Énfasis4 3 11" xfId="2733"/>
    <cellStyle name="20% - Énfasis4 3 12" xfId="3128"/>
    <cellStyle name="20% - Énfasis4 3 13" xfId="3524"/>
    <cellStyle name="20% - Énfasis4 3 14" xfId="3916"/>
    <cellStyle name="20% - Énfasis4 3 15" xfId="4308"/>
    <cellStyle name="20% - Énfasis4 3 16" xfId="4716"/>
    <cellStyle name="20% - Énfasis4 3 17" xfId="5108"/>
    <cellStyle name="20% - Énfasis4 3 2" xfId="876"/>
    <cellStyle name="20% - Énfasis4 3 2 2" xfId="1357"/>
    <cellStyle name="20% - Énfasis4 3 2 3" xfId="1271"/>
    <cellStyle name="20% - Énfasis4 3 2 4" xfId="1189"/>
    <cellStyle name="20% - Énfasis4 3 2 5" xfId="1575"/>
    <cellStyle name="20% - Énfasis4 3 2 6" xfId="1517"/>
    <cellStyle name="20% - Énfasis4 3 2 6 10" xfId="5342"/>
    <cellStyle name="20% - Énfasis4 3 2 6 2" xfId="2124"/>
    <cellStyle name="20% - Énfasis4 3 2 6 3" xfId="2571"/>
    <cellStyle name="20% - Énfasis4 3 2 6 4" xfId="2967"/>
    <cellStyle name="20% - Énfasis4 3 2 6 5" xfId="3362"/>
    <cellStyle name="20% - Énfasis4 3 2 6 6" xfId="3758"/>
    <cellStyle name="20% - Énfasis4 3 2 6 7" xfId="4150"/>
    <cellStyle name="20% - Énfasis4 3 2 6 8" xfId="4542"/>
    <cellStyle name="20% - Énfasis4 3 2 6 9" xfId="4950"/>
    <cellStyle name="20% - Énfasis4 3 3" xfId="707"/>
    <cellStyle name="20% - Énfasis4 3 3 2" xfId="1694"/>
    <cellStyle name="20% - Énfasis4 3 3 2 10" xfId="5425"/>
    <cellStyle name="20% - Énfasis4 3 3 2 2" xfId="2207"/>
    <cellStyle name="20% - Énfasis4 3 3 2 3" xfId="2656"/>
    <cellStyle name="20% - Énfasis4 3 3 2 4" xfId="3050"/>
    <cellStyle name="20% - Énfasis4 3 3 2 5" xfId="3445"/>
    <cellStyle name="20% - Énfasis4 3 3 2 6" xfId="3841"/>
    <cellStyle name="20% - Énfasis4 3 3 2 7" xfId="4233"/>
    <cellStyle name="20% - Énfasis4 3 3 2 8" xfId="4625"/>
    <cellStyle name="20% - Énfasis4 3 3 2 9" xfId="5033"/>
    <cellStyle name="20% - Énfasis4 3 4" xfId="1060"/>
    <cellStyle name="20% - Énfasis4 3 5" xfId="396"/>
    <cellStyle name="20% - Énfasis4 3 6" xfId="1457"/>
    <cellStyle name="20% - Énfasis4 3 7" xfId="1438"/>
    <cellStyle name="20% - Énfasis4 3 7 10" xfId="5284"/>
    <cellStyle name="20% - Énfasis4 3 7 2" xfId="2066"/>
    <cellStyle name="20% - Énfasis4 3 7 3" xfId="2513"/>
    <cellStyle name="20% - Énfasis4 3 7 4" xfId="2909"/>
    <cellStyle name="20% - Énfasis4 3 7 5" xfId="3304"/>
    <cellStyle name="20% - Énfasis4 3 7 6" xfId="3700"/>
    <cellStyle name="20% - Énfasis4 3 7 7" xfId="4092"/>
    <cellStyle name="20% - Énfasis4 3 7 8" xfId="4484"/>
    <cellStyle name="20% - Énfasis4 3 7 9" xfId="4892"/>
    <cellStyle name="20% - Énfasis4 3 8" xfId="199"/>
    <cellStyle name="20% - Énfasis4 3 9" xfId="1890"/>
    <cellStyle name="20% - Énfasis4 4" xfId="133"/>
    <cellStyle name="20% - Énfasis4 4 10" xfId="2699"/>
    <cellStyle name="20% - Énfasis4 4 11" xfId="3094"/>
    <cellStyle name="20% - Énfasis4 4 12" xfId="3490"/>
    <cellStyle name="20% - Énfasis4 4 13" xfId="3882"/>
    <cellStyle name="20% - Énfasis4 4 14" xfId="4274"/>
    <cellStyle name="20% - Énfasis4 4 15" xfId="4682"/>
    <cellStyle name="20% - Énfasis4 4 16" xfId="5074"/>
    <cellStyle name="20% - Énfasis4 4 2" xfId="1061"/>
    <cellStyle name="20% - Énfasis4 4 2 2" xfId="1598"/>
    <cellStyle name="20% - Énfasis4 4 2 3" xfId="1485"/>
    <cellStyle name="20% - Énfasis4 4 2 3 10" xfId="5311"/>
    <cellStyle name="20% - Énfasis4 4 2 3 2" xfId="2093"/>
    <cellStyle name="20% - Énfasis4 4 2 3 3" xfId="2540"/>
    <cellStyle name="20% - Énfasis4 4 2 3 4" xfId="2936"/>
    <cellStyle name="20% - Énfasis4 4 2 3 5" xfId="3331"/>
    <cellStyle name="20% - Énfasis4 4 2 3 6" xfId="3727"/>
    <cellStyle name="20% - Énfasis4 4 2 3 7" xfId="4119"/>
    <cellStyle name="20% - Énfasis4 4 2 3 8" xfId="4511"/>
    <cellStyle name="20% - Énfasis4 4 2 3 9" xfId="4919"/>
    <cellStyle name="20% - Énfasis4 4 3" xfId="1269"/>
    <cellStyle name="20% - Énfasis4 4 4" xfId="874"/>
    <cellStyle name="20% - Énfasis4 4 5" xfId="1458"/>
    <cellStyle name="20% - Énfasis4 4 6" xfId="1421"/>
    <cellStyle name="20% - Énfasis4 4 6 10" xfId="5267"/>
    <cellStyle name="20% - Énfasis4 4 6 2" xfId="2049"/>
    <cellStyle name="20% - Énfasis4 4 6 3" xfId="2496"/>
    <cellStyle name="20% - Énfasis4 4 6 4" xfId="2892"/>
    <cellStyle name="20% - Énfasis4 4 6 5" xfId="3287"/>
    <cellStyle name="20% - Énfasis4 4 6 6" xfId="3683"/>
    <cellStyle name="20% - Énfasis4 4 6 7" xfId="4075"/>
    <cellStyle name="20% - Énfasis4 4 6 8" xfId="4467"/>
    <cellStyle name="20% - Énfasis4 4 6 9" xfId="4875"/>
    <cellStyle name="20% - Énfasis4 4 7" xfId="200"/>
    <cellStyle name="20% - Énfasis4 4 8" xfId="1856"/>
    <cellStyle name="20% - Énfasis4 4 9" xfId="2272"/>
    <cellStyle name="20% - Énfasis4 5" xfId="114"/>
    <cellStyle name="20% - Énfasis4 5 10" xfId="3863"/>
    <cellStyle name="20% - Énfasis4 5 11" xfId="4255"/>
    <cellStyle name="20% - Énfasis4 5 12" xfId="4663"/>
    <cellStyle name="20% - Énfasis4 5 13" xfId="5055"/>
    <cellStyle name="20% - Énfasis4 5 2" xfId="1459"/>
    <cellStyle name="20% - Énfasis4 5 3" xfId="1447"/>
    <cellStyle name="20% - Énfasis4 5 3 10" xfId="5293"/>
    <cellStyle name="20% - Énfasis4 5 3 2" xfId="2075"/>
    <cellStyle name="20% - Énfasis4 5 3 3" xfId="2522"/>
    <cellStyle name="20% - Énfasis4 5 3 4" xfId="2918"/>
    <cellStyle name="20% - Énfasis4 5 3 5" xfId="3313"/>
    <cellStyle name="20% - Énfasis4 5 3 6" xfId="3709"/>
    <cellStyle name="20% - Énfasis4 5 3 7" xfId="4101"/>
    <cellStyle name="20% - Énfasis4 5 3 8" xfId="4493"/>
    <cellStyle name="20% - Énfasis4 5 3 9" xfId="4901"/>
    <cellStyle name="20% - Énfasis4 5 4" xfId="201"/>
    <cellStyle name="20% - Énfasis4 5 5" xfId="1837"/>
    <cellStyle name="20% - Énfasis4 5 6" xfId="2253"/>
    <cellStyle name="20% - Énfasis4 5 7" xfId="2680"/>
    <cellStyle name="20% - Énfasis4 5 8" xfId="3075"/>
    <cellStyle name="20% - Énfasis4 5 9" xfId="3471"/>
    <cellStyle name="20% - Énfasis4 6" xfId="1151"/>
    <cellStyle name="20% - Énfasis4 7" xfId="626"/>
    <cellStyle name="20% - Énfasis4 7 10" xfId="5187"/>
    <cellStyle name="20% - Énfasis4 7 2" xfId="1969"/>
    <cellStyle name="20% - Énfasis4 7 3" xfId="2407"/>
    <cellStyle name="20% - Énfasis4 7 4" xfId="2812"/>
    <cellStyle name="20% - Énfasis4 7 5" xfId="3207"/>
    <cellStyle name="20% - Énfasis4 7 6" xfId="3603"/>
    <cellStyle name="20% - Énfasis4 7 7" xfId="3995"/>
    <cellStyle name="20% - Énfasis4 7 8" xfId="4387"/>
    <cellStyle name="20% - Énfasis4 7 9" xfId="4795"/>
    <cellStyle name="20% - Énfasis4 8" xfId="372"/>
    <cellStyle name="20% - Énfasis4 8 10" xfId="5126"/>
    <cellStyle name="20% - Énfasis4 8 2" xfId="1908"/>
    <cellStyle name="20% - Énfasis4 8 3" xfId="2324"/>
    <cellStyle name="20% - Énfasis4 8 4" xfId="2751"/>
    <cellStyle name="20% - Énfasis4 8 5" xfId="3146"/>
    <cellStyle name="20% - Énfasis4 8 6" xfId="3542"/>
    <cellStyle name="20% - Énfasis4 8 7" xfId="3934"/>
    <cellStyle name="20% - Énfasis4 8 8" xfId="4326"/>
    <cellStyle name="20% - Énfasis4 8 9" xfId="4734"/>
    <cellStyle name="20% - Énfasis4 9" xfId="1764"/>
    <cellStyle name="20% - Énfasis5" xfId="88" builtinId="46" customBuiltin="1"/>
    <cellStyle name="20% - Énfasis5 10" xfId="2243"/>
    <cellStyle name="20% - Énfasis5 11" xfId="2670"/>
    <cellStyle name="20% - Énfasis5 12" xfId="3065"/>
    <cellStyle name="20% - Énfasis5 13" xfId="3461"/>
    <cellStyle name="20% - Énfasis5 14" xfId="3853"/>
    <cellStyle name="20% - Énfasis5 15" xfId="4245"/>
    <cellStyle name="20% - Énfasis5 16" xfId="4653"/>
    <cellStyle name="20% - Énfasis5 17" xfId="5045"/>
    <cellStyle name="20% - Énfasis5 2" xfId="5"/>
    <cellStyle name="20% - Énfasis5 2 2" xfId="877"/>
    <cellStyle name="20% - Énfasis5 2 2 2" xfId="1576"/>
    <cellStyle name="20% - Énfasis5 2 2 2 2" xfId="1661"/>
    <cellStyle name="20% - Énfasis5 2 2 2 2 10" xfId="5397"/>
    <cellStyle name="20% - Énfasis5 2 2 2 2 2" xfId="2179"/>
    <cellStyle name="20% - Énfasis5 2 2 2 2 3" xfId="2627"/>
    <cellStyle name="20% - Énfasis5 2 2 2 2 4" xfId="3022"/>
    <cellStyle name="20% - Énfasis5 2 2 2 2 5" xfId="3417"/>
    <cellStyle name="20% - Énfasis5 2 2 2 2 6" xfId="3813"/>
    <cellStyle name="20% - Énfasis5 2 2 2 2 7" xfId="4205"/>
    <cellStyle name="20% - Énfasis5 2 2 2 2 8" xfId="4597"/>
    <cellStyle name="20% - Énfasis5 2 2 2 2 9" xfId="5005"/>
    <cellStyle name="20% - Énfasis5 2 2 3" xfId="1499"/>
    <cellStyle name="20% - Énfasis5 2 2 3 10" xfId="5325"/>
    <cellStyle name="20% - Énfasis5 2 2 3 2" xfId="2107"/>
    <cellStyle name="20% - Énfasis5 2 2 3 3" xfId="2554"/>
    <cellStyle name="20% - Énfasis5 2 2 3 4" xfId="2950"/>
    <cellStyle name="20% - Énfasis5 2 2 3 5" xfId="3345"/>
    <cellStyle name="20% - Énfasis5 2 2 3 6" xfId="3741"/>
    <cellStyle name="20% - Énfasis5 2 2 3 7" xfId="4133"/>
    <cellStyle name="20% - Énfasis5 2 2 3 8" xfId="4525"/>
    <cellStyle name="20% - Énfasis5 2 2 3 9" xfId="4933"/>
    <cellStyle name="20% - Énfasis5 2 3" xfId="651"/>
    <cellStyle name="20% - Énfasis5 2 3 2" xfId="1626"/>
    <cellStyle name="20% - Énfasis5 2 3 2 10" xfId="5372"/>
    <cellStyle name="20% - Énfasis5 2 3 2 2" xfId="2154"/>
    <cellStyle name="20% - Énfasis5 2 3 2 3" xfId="2601"/>
    <cellStyle name="20% - Énfasis5 2 3 2 4" xfId="2997"/>
    <cellStyle name="20% - Énfasis5 2 3 2 5" xfId="3392"/>
    <cellStyle name="20% - Énfasis5 2 3 2 6" xfId="3788"/>
    <cellStyle name="20% - Énfasis5 2 3 2 7" xfId="4180"/>
    <cellStyle name="20% - Énfasis5 2 3 2 8" xfId="4572"/>
    <cellStyle name="20% - Énfasis5 2 3 2 9" xfId="4980"/>
    <cellStyle name="20% - Énfasis5 2 4" xfId="426"/>
    <cellStyle name="20% - Énfasis5 2 4 2" xfId="1616"/>
    <cellStyle name="20% - Énfasis5 2 4 2 10" xfId="5363"/>
    <cellStyle name="20% - Énfasis5 2 4 2 2" xfId="2145"/>
    <cellStyle name="20% - Énfasis5 2 4 2 3" xfId="2592"/>
    <cellStyle name="20% - Énfasis5 2 4 2 4" xfId="2988"/>
    <cellStyle name="20% - Énfasis5 2 4 2 5" xfId="3383"/>
    <cellStyle name="20% - Énfasis5 2 4 2 6" xfId="3779"/>
    <cellStyle name="20% - Énfasis5 2 4 2 7" xfId="4171"/>
    <cellStyle name="20% - Énfasis5 2 4 2 8" xfId="4563"/>
    <cellStyle name="20% - Énfasis5 2 4 2 9" xfId="4971"/>
    <cellStyle name="20% - Énfasis5 2 5" xfId="384"/>
    <cellStyle name="20% - Énfasis5 2 5 10" xfId="5137"/>
    <cellStyle name="20% - Énfasis5 2 5 2" xfId="1919"/>
    <cellStyle name="20% - Énfasis5 2 5 3" xfId="2335"/>
    <cellStyle name="20% - Énfasis5 2 5 4" xfId="2762"/>
    <cellStyle name="20% - Énfasis5 2 5 5" xfId="3157"/>
    <cellStyle name="20% - Énfasis5 2 5 6" xfId="3553"/>
    <cellStyle name="20% - Énfasis5 2 5 7" xfId="3945"/>
    <cellStyle name="20% - Énfasis5 2 5 8" xfId="4337"/>
    <cellStyle name="20% - Énfasis5 2 5 9" xfId="4745"/>
    <cellStyle name="20% - Énfasis5 2 6" xfId="1471"/>
    <cellStyle name="20% - Énfasis5 2 7" xfId="202"/>
    <cellStyle name="20% - Énfasis5 2 8" xfId="148"/>
    <cellStyle name="20% - Énfasis5 2 8 10" xfId="5088"/>
    <cellStyle name="20% - Énfasis5 2 8 2" xfId="1870"/>
    <cellStyle name="20% - Énfasis5 2 8 3" xfId="2286"/>
    <cellStyle name="20% - Énfasis5 2 8 4" xfId="2713"/>
    <cellStyle name="20% - Énfasis5 2 8 5" xfId="3108"/>
    <cellStyle name="20% - Énfasis5 2 8 6" xfId="3504"/>
    <cellStyle name="20% - Énfasis5 2 8 7" xfId="3896"/>
    <cellStyle name="20% - Énfasis5 2 8 8" xfId="4288"/>
    <cellStyle name="20% - Énfasis5 2 8 9" xfId="4696"/>
    <cellStyle name="20% - Énfasis5 3" xfId="168"/>
    <cellStyle name="20% - Énfasis5 3 10" xfId="3127"/>
    <cellStyle name="20% - Énfasis5 3 11" xfId="3523"/>
    <cellStyle name="20% - Énfasis5 3 12" xfId="3915"/>
    <cellStyle name="20% - Énfasis5 3 13" xfId="4307"/>
    <cellStyle name="20% - Énfasis5 3 14" xfId="4715"/>
    <cellStyle name="20% - Énfasis5 3 15" xfId="5107"/>
    <cellStyle name="20% - Énfasis5 3 2" xfId="878"/>
    <cellStyle name="20% - Énfasis5 3 2 2" xfId="1577"/>
    <cellStyle name="20% - Énfasis5 3 2 3" xfId="1516"/>
    <cellStyle name="20% - Énfasis5 3 2 3 10" xfId="5341"/>
    <cellStyle name="20% - Énfasis5 3 2 3 2" xfId="2123"/>
    <cellStyle name="20% - Énfasis5 3 2 3 3" xfId="2570"/>
    <cellStyle name="20% - Énfasis5 3 2 3 4" xfId="2966"/>
    <cellStyle name="20% - Énfasis5 3 2 3 5" xfId="3361"/>
    <cellStyle name="20% - Énfasis5 3 2 3 6" xfId="3757"/>
    <cellStyle name="20% - Énfasis5 3 2 3 7" xfId="4149"/>
    <cellStyle name="20% - Énfasis5 3 2 3 8" xfId="4541"/>
    <cellStyle name="20% - Énfasis5 3 2 3 9" xfId="4949"/>
    <cellStyle name="20% - Énfasis5 3 3" xfId="708"/>
    <cellStyle name="20% - Énfasis5 3 3 2" xfId="1617"/>
    <cellStyle name="20% - Énfasis5 3 3 2 10" xfId="5364"/>
    <cellStyle name="20% - Énfasis5 3 3 2 2" xfId="2146"/>
    <cellStyle name="20% - Énfasis5 3 3 2 3" xfId="2593"/>
    <cellStyle name="20% - Énfasis5 3 3 2 4" xfId="2989"/>
    <cellStyle name="20% - Énfasis5 3 3 2 5" xfId="3384"/>
    <cellStyle name="20% - Énfasis5 3 3 2 6" xfId="3780"/>
    <cellStyle name="20% - Énfasis5 3 3 2 7" xfId="4172"/>
    <cellStyle name="20% - Énfasis5 3 3 2 8" xfId="4564"/>
    <cellStyle name="20% - Énfasis5 3 3 2 9" xfId="4972"/>
    <cellStyle name="20% - Énfasis5 3 4" xfId="1552"/>
    <cellStyle name="20% - Énfasis5 3 5" xfId="1437"/>
    <cellStyle name="20% - Énfasis5 3 5 10" xfId="5283"/>
    <cellStyle name="20% - Énfasis5 3 5 2" xfId="2065"/>
    <cellStyle name="20% - Énfasis5 3 5 3" xfId="2512"/>
    <cellStyle name="20% - Énfasis5 3 5 4" xfId="2908"/>
    <cellStyle name="20% - Énfasis5 3 5 5" xfId="3303"/>
    <cellStyle name="20% - Énfasis5 3 5 6" xfId="3699"/>
    <cellStyle name="20% - Énfasis5 3 5 7" xfId="4091"/>
    <cellStyle name="20% - Énfasis5 3 5 8" xfId="4483"/>
    <cellStyle name="20% - Énfasis5 3 5 9" xfId="4891"/>
    <cellStyle name="20% - Énfasis5 3 6" xfId="203"/>
    <cellStyle name="20% - Énfasis5 3 7" xfId="1889"/>
    <cellStyle name="20% - Énfasis5 3 8" xfId="2305"/>
    <cellStyle name="20% - Énfasis5 3 9" xfId="2732"/>
    <cellStyle name="20% - Énfasis5 4" xfId="135"/>
    <cellStyle name="20% - Énfasis5 4 10" xfId="3492"/>
    <cellStyle name="20% - Énfasis5 4 11" xfId="3884"/>
    <cellStyle name="20% - Énfasis5 4 12" xfId="4276"/>
    <cellStyle name="20% - Énfasis5 4 13" xfId="4684"/>
    <cellStyle name="20% - Énfasis5 4 14" xfId="5076"/>
    <cellStyle name="20% - Énfasis5 4 2" xfId="1487"/>
    <cellStyle name="20% - Énfasis5 4 2 10" xfId="5313"/>
    <cellStyle name="20% - Énfasis5 4 2 2" xfId="2095"/>
    <cellStyle name="20% - Énfasis5 4 2 3" xfId="2542"/>
    <cellStyle name="20% - Énfasis5 4 2 4" xfId="2938"/>
    <cellStyle name="20% - Énfasis5 4 2 5" xfId="3333"/>
    <cellStyle name="20% - Énfasis5 4 2 6" xfId="3729"/>
    <cellStyle name="20% - Énfasis5 4 2 7" xfId="4121"/>
    <cellStyle name="20% - Énfasis5 4 2 8" xfId="4513"/>
    <cellStyle name="20% - Énfasis5 4 2 9" xfId="4921"/>
    <cellStyle name="20% - Énfasis5 4 3" xfId="1524"/>
    <cellStyle name="20% - Énfasis5 4 4" xfId="1423"/>
    <cellStyle name="20% - Énfasis5 4 4 10" xfId="5269"/>
    <cellStyle name="20% - Énfasis5 4 4 2" xfId="2051"/>
    <cellStyle name="20% - Énfasis5 4 4 3" xfId="2498"/>
    <cellStyle name="20% - Énfasis5 4 4 4" xfId="2894"/>
    <cellStyle name="20% - Énfasis5 4 4 5" xfId="3289"/>
    <cellStyle name="20% - Énfasis5 4 4 6" xfId="3685"/>
    <cellStyle name="20% - Énfasis5 4 4 7" xfId="4077"/>
    <cellStyle name="20% - Énfasis5 4 4 8" xfId="4469"/>
    <cellStyle name="20% - Énfasis5 4 4 9" xfId="4877"/>
    <cellStyle name="20% - Énfasis5 4 5" xfId="204"/>
    <cellStyle name="20% - Énfasis5 4 6" xfId="1858"/>
    <cellStyle name="20% - Énfasis5 4 7" xfId="2274"/>
    <cellStyle name="20% - Énfasis5 4 8" xfId="2701"/>
    <cellStyle name="20% - Énfasis5 4 9" xfId="3096"/>
    <cellStyle name="20% - Énfasis5 5" xfId="115"/>
    <cellStyle name="20% - Énfasis5 5 10" xfId="3864"/>
    <cellStyle name="20% - Énfasis5 5 11" xfId="4256"/>
    <cellStyle name="20% - Énfasis5 5 12" xfId="4664"/>
    <cellStyle name="20% - Énfasis5 5 13" xfId="5056"/>
    <cellStyle name="20% - Énfasis5 5 2" xfId="1526"/>
    <cellStyle name="20% - Énfasis5 5 3" xfId="1448"/>
    <cellStyle name="20% - Énfasis5 5 3 10" xfId="5294"/>
    <cellStyle name="20% - Énfasis5 5 3 2" xfId="2076"/>
    <cellStyle name="20% - Énfasis5 5 3 3" xfId="2523"/>
    <cellStyle name="20% - Énfasis5 5 3 4" xfId="2919"/>
    <cellStyle name="20% - Énfasis5 5 3 5" xfId="3314"/>
    <cellStyle name="20% - Énfasis5 5 3 6" xfId="3710"/>
    <cellStyle name="20% - Énfasis5 5 3 7" xfId="4102"/>
    <cellStyle name="20% - Énfasis5 5 3 8" xfId="4494"/>
    <cellStyle name="20% - Énfasis5 5 3 9" xfId="4902"/>
    <cellStyle name="20% - Énfasis5 5 4" xfId="205"/>
    <cellStyle name="20% - Énfasis5 5 5" xfId="1838"/>
    <cellStyle name="20% - Énfasis5 5 6" xfId="2254"/>
    <cellStyle name="20% - Énfasis5 5 7" xfId="2681"/>
    <cellStyle name="20% - Énfasis5 5 8" xfId="3076"/>
    <cellStyle name="20% - Énfasis5 5 9" xfId="3472"/>
    <cellStyle name="20% - Énfasis5 6" xfId="628"/>
    <cellStyle name="20% - Énfasis5 6 10" xfId="5189"/>
    <cellStyle name="20% - Énfasis5 6 2" xfId="1971"/>
    <cellStyle name="20% - Énfasis5 6 3" xfId="2409"/>
    <cellStyle name="20% - Énfasis5 6 4" xfId="2814"/>
    <cellStyle name="20% - Énfasis5 6 5" xfId="3209"/>
    <cellStyle name="20% - Énfasis5 6 6" xfId="3605"/>
    <cellStyle name="20% - Énfasis5 6 7" xfId="3997"/>
    <cellStyle name="20% - Énfasis5 6 8" xfId="4389"/>
    <cellStyle name="20% - Énfasis5 6 9" xfId="4797"/>
    <cellStyle name="20% - Énfasis5 7" xfId="374"/>
    <cellStyle name="20% - Énfasis5 7 10" xfId="5128"/>
    <cellStyle name="20% - Énfasis5 7 2" xfId="1910"/>
    <cellStyle name="20% - Énfasis5 7 3" xfId="2326"/>
    <cellStyle name="20% - Énfasis5 7 4" xfId="2753"/>
    <cellStyle name="20% - Énfasis5 7 5" xfId="3148"/>
    <cellStyle name="20% - Énfasis5 7 6" xfId="3544"/>
    <cellStyle name="20% - Énfasis5 7 7" xfId="3936"/>
    <cellStyle name="20% - Énfasis5 7 8" xfId="4328"/>
    <cellStyle name="20% - Énfasis5 7 9" xfId="4736"/>
    <cellStyle name="20% - Énfasis5 8" xfId="1765"/>
    <cellStyle name="20% - Énfasis5 9" xfId="1827"/>
    <cellStyle name="20% - Énfasis6" xfId="92" builtinId="50" customBuiltin="1"/>
    <cellStyle name="20% - Énfasis6 10" xfId="1829"/>
    <cellStyle name="20% - Énfasis6 11" xfId="2245"/>
    <cellStyle name="20% - Énfasis6 12" xfId="2672"/>
    <cellStyle name="20% - Énfasis6 13" xfId="3067"/>
    <cellStyle name="20% - Énfasis6 14" xfId="3463"/>
    <cellStyle name="20% - Énfasis6 15" xfId="3855"/>
    <cellStyle name="20% - Énfasis6 16" xfId="4247"/>
    <cellStyle name="20% - Énfasis6 17" xfId="4655"/>
    <cellStyle name="20% - Énfasis6 18" xfId="5047"/>
    <cellStyle name="20% - Énfasis6 2" xfId="6"/>
    <cellStyle name="20% - Énfasis6 2 2" xfId="207"/>
    <cellStyle name="20% - Énfasis6 2 2 2" xfId="208"/>
    <cellStyle name="20% - Énfasis6 2 2 2 2" xfId="1613"/>
    <cellStyle name="20% - Énfasis6 2 2 2 2 10" xfId="5360"/>
    <cellStyle name="20% - Énfasis6 2 2 2 2 2" xfId="2142"/>
    <cellStyle name="20% - Énfasis6 2 2 2 2 3" xfId="2589"/>
    <cellStyle name="20% - Énfasis6 2 2 2 2 4" xfId="2985"/>
    <cellStyle name="20% - Énfasis6 2 2 2 2 5" xfId="3380"/>
    <cellStyle name="20% - Énfasis6 2 2 2 2 6" xfId="3776"/>
    <cellStyle name="20% - Énfasis6 2 2 2 2 7" xfId="4168"/>
    <cellStyle name="20% - Énfasis6 2 2 2 2 8" xfId="4560"/>
    <cellStyle name="20% - Énfasis6 2 2 2 2 9" xfId="4968"/>
    <cellStyle name="20% - Énfasis6 2 2 3" xfId="1063"/>
    <cellStyle name="20% - Énfasis6 2 2 3 2" xfId="1647"/>
    <cellStyle name="20% - Énfasis6 2 2 3 2 10" xfId="5387"/>
    <cellStyle name="20% - Énfasis6 2 2 3 2 2" xfId="2169"/>
    <cellStyle name="20% - Énfasis6 2 2 3 2 3" xfId="2616"/>
    <cellStyle name="20% - Énfasis6 2 2 3 2 4" xfId="3012"/>
    <cellStyle name="20% - Énfasis6 2 2 3 2 5" xfId="3407"/>
    <cellStyle name="20% - Énfasis6 2 2 3 2 6" xfId="3803"/>
    <cellStyle name="20% - Énfasis6 2 2 3 2 7" xfId="4195"/>
    <cellStyle name="20% - Énfasis6 2 2 3 2 8" xfId="4587"/>
    <cellStyle name="20% - Énfasis6 2 2 3 2 9" xfId="4995"/>
    <cellStyle name="20% - Énfasis6 2 2 4" xfId="1273"/>
    <cellStyle name="20% - Énfasis6 2 2 5" xfId="880"/>
    <cellStyle name="20% - Énfasis6 2 2 6" xfId="1468"/>
    <cellStyle name="20% - Énfasis6 2 2 7" xfId="1500"/>
    <cellStyle name="20% - Énfasis6 2 2 7 10" xfId="5326"/>
    <cellStyle name="20% - Énfasis6 2 2 7 2" xfId="2108"/>
    <cellStyle name="20% - Énfasis6 2 2 7 3" xfId="2555"/>
    <cellStyle name="20% - Énfasis6 2 2 7 4" xfId="2951"/>
    <cellStyle name="20% - Énfasis6 2 2 7 5" xfId="3346"/>
    <cellStyle name="20% - Énfasis6 2 2 7 6" xfId="3742"/>
    <cellStyle name="20% - Énfasis6 2 2 7 7" xfId="4134"/>
    <cellStyle name="20% - Énfasis6 2 2 7 8" xfId="4526"/>
    <cellStyle name="20% - Énfasis6 2 2 7 9" xfId="4934"/>
    <cellStyle name="20% - Énfasis6 2 3" xfId="652"/>
    <cellStyle name="20% - Énfasis6 2 3 2" xfId="1358"/>
    <cellStyle name="20% - Énfasis6 2 3 3" xfId="1248"/>
    <cellStyle name="20% - Énfasis6 2 3 4" xfId="1190"/>
    <cellStyle name="20% - Énfasis6 2 3 5" xfId="1624"/>
    <cellStyle name="20% - Énfasis6 2 3 5 10" xfId="5370"/>
    <cellStyle name="20% - Énfasis6 2 3 5 2" xfId="2152"/>
    <cellStyle name="20% - Énfasis6 2 3 5 3" xfId="2599"/>
    <cellStyle name="20% - Énfasis6 2 3 5 4" xfId="2995"/>
    <cellStyle name="20% - Énfasis6 2 3 5 5" xfId="3390"/>
    <cellStyle name="20% - Énfasis6 2 3 5 6" xfId="3786"/>
    <cellStyle name="20% - Énfasis6 2 3 5 7" xfId="4178"/>
    <cellStyle name="20% - Énfasis6 2 3 5 8" xfId="4570"/>
    <cellStyle name="20% - Énfasis6 2 3 5 9" xfId="4978"/>
    <cellStyle name="20% - Énfasis6 2 4" xfId="1062"/>
    <cellStyle name="20% - Énfasis6 2 4 2" xfId="1629"/>
    <cellStyle name="20% - Énfasis6 2 4 2 10" xfId="5375"/>
    <cellStyle name="20% - Énfasis6 2 4 2 2" xfId="2157"/>
    <cellStyle name="20% - Énfasis6 2 4 2 3" xfId="2604"/>
    <cellStyle name="20% - Énfasis6 2 4 2 4" xfId="3000"/>
    <cellStyle name="20% - Énfasis6 2 4 2 5" xfId="3395"/>
    <cellStyle name="20% - Énfasis6 2 4 2 6" xfId="3791"/>
    <cellStyle name="20% - Énfasis6 2 4 2 7" xfId="4183"/>
    <cellStyle name="20% - Énfasis6 2 4 2 8" xfId="4575"/>
    <cellStyle name="20% - Énfasis6 2 4 2 9" xfId="4983"/>
    <cellStyle name="20% - Énfasis6 2 5" xfId="427"/>
    <cellStyle name="20% - Énfasis6 2 6" xfId="385"/>
    <cellStyle name="20% - Énfasis6 2 6 10" xfId="5138"/>
    <cellStyle name="20% - Énfasis6 2 6 2" xfId="1920"/>
    <cellStyle name="20% - Énfasis6 2 6 3" xfId="2336"/>
    <cellStyle name="20% - Énfasis6 2 6 4" xfId="2763"/>
    <cellStyle name="20% - Énfasis6 2 6 5" xfId="3158"/>
    <cellStyle name="20% - Énfasis6 2 6 6" xfId="3554"/>
    <cellStyle name="20% - Énfasis6 2 6 7" xfId="3946"/>
    <cellStyle name="20% - Énfasis6 2 6 8" xfId="4338"/>
    <cellStyle name="20% - Énfasis6 2 6 9" xfId="4746"/>
    <cellStyle name="20% - Énfasis6 2 7" xfId="1467"/>
    <cellStyle name="20% - Énfasis6 2 8" xfId="206"/>
    <cellStyle name="20% - Énfasis6 2 9" xfId="149"/>
    <cellStyle name="20% - Énfasis6 2 9 10" xfId="5089"/>
    <cellStyle name="20% - Énfasis6 2 9 2" xfId="1871"/>
    <cellStyle name="20% - Énfasis6 2 9 3" xfId="2287"/>
    <cellStyle name="20% - Énfasis6 2 9 4" xfId="2714"/>
    <cellStyle name="20% - Énfasis6 2 9 5" xfId="3109"/>
    <cellStyle name="20% - Énfasis6 2 9 6" xfId="3505"/>
    <cellStyle name="20% - Énfasis6 2 9 7" xfId="3897"/>
    <cellStyle name="20% - Énfasis6 2 9 8" xfId="4289"/>
    <cellStyle name="20% - Énfasis6 2 9 9" xfId="4697"/>
    <cellStyle name="20% - Énfasis6 3" xfId="167"/>
    <cellStyle name="20% - Énfasis6 3 10" xfId="2304"/>
    <cellStyle name="20% - Énfasis6 3 11" xfId="2731"/>
    <cellStyle name="20% - Énfasis6 3 12" xfId="3126"/>
    <cellStyle name="20% - Énfasis6 3 13" xfId="3522"/>
    <cellStyle name="20% - Énfasis6 3 14" xfId="3914"/>
    <cellStyle name="20% - Énfasis6 3 15" xfId="4306"/>
    <cellStyle name="20% - Énfasis6 3 16" xfId="4714"/>
    <cellStyle name="20% - Énfasis6 3 17" xfId="5106"/>
    <cellStyle name="20% - Énfasis6 3 2" xfId="881"/>
    <cellStyle name="20% - Énfasis6 3 2 2" xfId="1359"/>
    <cellStyle name="20% - Énfasis6 3 2 3" xfId="1274"/>
    <cellStyle name="20% - Énfasis6 3 2 4" xfId="1191"/>
    <cellStyle name="20% - Énfasis6 3 2 5" xfId="1578"/>
    <cellStyle name="20% - Énfasis6 3 2 6" xfId="1515"/>
    <cellStyle name="20% - Énfasis6 3 2 6 10" xfId="5340"/>
    <cellStyle name="20% - Énfasis6 3 2 6 2" xfId="2122"/>
    <cellStyle name="20% - Énfasis6 3 2 6 3" xfId="2569"/>
    <cellStyle name="20% - Énfasis6 3 2 6 4" xfId="2965"/>
    <cellStyle name="20% - Énfasis6 3 2 6 5" xfId="3360"/>
    <cellStyle name="20% - Énfasis6 3 2 6 6" xfId="3756"/>
    <cellStyle name="20% - Énfasis6 3 2 6 7" xfId="4148"/>
    <cellStyle name="20% - Énfasis6 3 2 6 8" xfId="4540"/>
    <cellStyle name="20% - Énfasis6 3 2 6 9" xfId="4948"/>
    <cellStyle name="20% - Énfasis6 3 3" xfId="709"/>
    <cellStyle name="20% - Énfasis6 3 3 2" xfId="1637"/>
    <cellStyle name="20% - Énfasis6 3 3 2 10" xfId="5382"/>
    <cellStyle name="20% - Énfasis6 3 3 2 2" xfId="2164"/>
    <cellStyle name="20% - Énfasis6 3 3 2 3" xfId="2611"/>
    <cellStyle name="20% - Énfasis6 3 3 2 4" xfId="3007"/>
    <cellStyle name="20% - Énfasis6 3 3 2 5" xfId="3402"/>
    <cellStyle name="20% - Énfasis6 3 3 2 6" xfId="3798"/>
    <cellStyle name="20% - Énfasis6 3 3 2 7" xfId="4190"/>
    <cellStyle name="20% - Énfasis6 3 3 2 8" xfId="4582"/>
    <cellStyle name="20% - Énfasis6 3 3 2 9" xfId="4990"/>
    <cellStyle name="20% - Énfasis6 3 4" xfId="1064"/>
    <cellStyle name="20% - Énfasis6 3 5" xfId="397"/>
    <cellStyle name="20% - Énfasis6 3 6" xfId="1545"/>
    <cellStyle name="20% - Énfasis6 3 7" xfId="1436"/>
    <cellStyle name="20% - Énfasis6 3 7 10" xfId="5282"/>
    <cellStyle name="20% - Énfasis6 3 7 2" xfId="2064"/>
    <cellStyle name="20% - Énfasis6 3 7 3" xfId="2511"/>
    <cellStyle name="20% - Énfasis6 3 7 4" xfId="2907"/>
    <cellStyle name="20% - Énfasis6 3 7 5" xfId="3302"/>
    <cellStyle name="20% - Énfasis6 3 7 6" xfId="3698"/>
    <cellStyle name="20% - Énfasis6 3 7 7" xfId="4090"/>
    <cellStyle name="20% - Énfasis6 3 7 8" xfId="4482"/>
    <cellStyle name="20% - Énfasis6 3 7 9" xfId="4890"/>
    <cellStyle name="20% - Énfasis6 3 8" xfId="209"/>
    <cellStyle name="20% - Énfasis6 3 9" xfId="1888"/>
    <cellStyle name="20% - Énfasis6 4" xfId="137"/>
    <cellStyle name="20% - Énfasis6 4 10" xfId="2703"/>
    <cellStyle name="20% - Énfasis6 4 11" xfId="3098"/>
    <cellStyle name="20% - Énfasis6 4 12" xfId="3494"/>
    <cellStyle name="20% - Énfasis6 4 13" xfId="3886"/>
    <cellStyle name="20% - Énfasis6 4 14" xfId="4278"/>
    <cellStyle name="20% - Énfasis6 4 15" xfId="4686"/>
    <cellStyle name="20% - Énfasis6 4 16" xfId="5078"/>
    <cellStyle name="20% - Énfasis6 4 2" xfId="1065"/>
    <cellStyle name="20% - Énfasis6 4 2 2" xfId="1599"/>
    <cellStyle name="20% - Énfasis6 4 2 3" xfId="1489"/>
    <cellStyle name="20% - Énfasis6 4 2 3 10" xfId="5315"/>
    <cellStyle name="20% - Énfasis6 4 2 3 2" xfId="2097"/>
    <cellStyle name="20% - Énfasis6 4 2 3 3" xfId="2544"/>
    <cellStyle name="20% - Énfasis6 4 2 3 4" xfId="2940"/>
    <cellStyle name="20% - Énfasis6 4 2 3 5" xfId="3335"/>
    <cellStyle name="20% - Énfasis6 4 2 3 6" xfId="3731"/>
    <cellStyle name="20% - Énfasis6 4 2 3 7" xfId="4123"/>
    <cellStyle name="20% - Énfasis6 4 2 3 8" xfId="4515"/>
    <cellStyle name="20% - Énfasis6 4 2 3 9" xfId="4923"/>
    <cellStyle name="20% - Énfasis6 4 3" xfId="1272"/>
    <cellStyle name="20% - Énfasis6 4 4" xfId="879"/>
    <cellStyle name="20% - Énfasis6 4 5" xfId="1547"/>
    <cellStyle name="20% - Énfasis6 4 6" xfId="1425"/>
    <cellStyle name="20% - Énfasis6 4 6 10" xfId="5271"/>
    <cellStyle name="20% - Énfasis6 4 6 2" xfId="2053"/>
    <cellStyle name="20% - Énfasis6 4 6 3" xfId="2500"/>
    <cellStyle name="20% - Énfasis6 4 6 4" xfId="2896"/>
    <cellStyle name="20% - Énfasis6 4 6 5" xfId="3291"/>
    <cellStyle name="20% - Énfasis6 4 6 6" xfId="3687"/>
    <cellStyle name="20% - Énfasis6 4 6 7" xfId="4079"/>
    <cellStyle name="20% - Énfasis6 4 6 8" xfId="4471"/>
    <cellStyle name="20% - Énfasis6 4 6 9" xfId="4879"/>
    <cellStyle name="20% - Énfasis6 4 7" xfId="210"/>
    <cellStyle name="20% - Énfasis6 4 8" xfId="1860"/>
    <cellStyle name="20% - Énfasis6 4 9" xfId="2276"/>
    <cellStyle name="20% - Énfasis6 5" xfId="116"/>
    <cellStyle name="20% - Énfasis6 5 10" xfId="3865"/>
    <cellStyle name="20% - Énfasis6 5 11" xfId="4257"/>
    <cellStyle name="20% - Énfasis6 5 12" xfId="4665"/>
    <cellStyle name="20% - Énfasis6 5 13" xfId="5057"/>
    <cellStyle name="20% - Énfasis6 5 2" xfId="1466"/>
    <cellStyle name="20% - Énfasis6 5 3" xfId="1449"/>
    <cellStyle name="20% - Énfasis6 5 3 10" xfId="5295"/>
    <cellStyle name="20% - Énfasis6 5 3 2" xfId="2077"/>
    <cellStyle name="20% - Énfasis6 5 3 3" xfId="2524"/>
    <cellStyle name="20% - Énfasis6 5 3 4" xfId="2920"/>
    <cellStyle name="20% - Énfasis6 5 3 5" xfId="3315"/>
    <cellStyle name="20% - Énfasis6 5 3 6" xfId="3711"/>
    <cellStyle name="20% - Énfasis6 5 3 7" xfId="4103"/>
    <cellStyle name="20% - Énfasis6 5 3 8" xfId="4495"/>
    <cellStyle name="20% - Énfasis6 5 3 9" xfId="4903"/>
    <cellStyle name="20% - Énfasis6 5 4" xfId="211"/>
    <cellStyle name="20% - Énfasis6 5 5" xfId="1839"/>
    <cellStyle name="20% - Énfasis6 5 6" xfId="2255"/>
    <cellStyle name="20% - Énfasis6 5 7" xfId="2682"/>
    <cellStyle name="20% - Énfasis6 5 8" xfId="3077"/>
    <cellStyle name="20% - Énfasis6 5 9" xfId="3473"/>
    <cellStyle name="20% - Énfasis6 6" xfId="1152"/>
    <cellStyle name="20% - Énfasis6 7" xfId="630"/>
    <cellStyle name="20% - Énfasis6 7 10" xfId="5191"/>
    <cellStyle name="20% - Énfasis6 7 2" xfId="1973"/>
    <cellStyle name="20% - Énfasis6 7 3" xfId="2411"/>
    <cellStyle name="20% - Énfasis6 7 4" xfId="2816"/>
    <cellStyle name="20% - Énfasis6 7 5" xfId="3211"/>
    <cellStyle name="20% - Énfasis6 7 6" xfId="3607"/>
    <cellStyle name="20% - Énfasis6 7 7" xfId="3999"/>
    <cellStyle name="20% - Énfasis6 7 8" xfId="4391"/>
    <cellStyle name="20% - Énfasis6 7 9" xfId="4799"/>
    <cellStyle name="20% - Énfasis6 8" xfId="376"/>
    <cellStyle name="20% - Énfasis6 8 10" xfId="5130"/>
    <cellStyle name="20% - Énfasis6 8 2" xfId="1912"/>
    <cellStyle name="20% - Énfasis6 8 3" xfId="2328"/>
    <cellStyle name="20% - Énfasis6 8 4" xfId="2755"/>
    <cellStyle name="20% - Énfasis6 8 5" xfId="3150"/>
    <cellStyle name="20% - Énfasis6 8 6" xfId="3546"/>
    <cellStyle name="20% - Énfasis6 8 7" xfId="3938"/>
    <cellStyle name="20% - Énfasis6 8 8" xfId="4330"/>
    <cellStyle name="20% - Énfasis6 8 9" xfId="4738"/>
    <cellStyle name="20% - Énfasis6 9" xfId="1766"/>
    <cellStyle name="40% - Énfasis1" xfId="73" builtinId="31" customBuiltin="1"/>
    <cellStyle name="40% - Énfasis1 10" xfId="1820"/>
    <cellStyle name="40% - Énfasis1 11" xfId="2236"/>
    <cellStyle name="40% - Énfasis1 12" xfId="2663"/>
    <cellStyle name="40% - Énfasis1 13" xfId="3058"/>
    <cellStyle name="40% - Énfasis1 14" xfId="3454"/>
    <cellStyle name="40% - Énfasis1 15" xfId="3846"/>
    <cellStyle name="40% - Énfasis1 16" xfId="4238"/>
    <cellStyle name="40% - Énfasis1 17" xfId="4646"/>
    <cellStyle name="40% - Énfasis1 18" xfId="5038"/>
    <cellStyle name="40% - Énfasis1 2" xfId="7"/>
    <cellStyle name="40% - Énfasis1 2 2" xfId="883"/>
    <cellStyle name="40% - Énfasis1 2 2 2" xfId="1360"/>
    <cellStyle name="40% - Énfasis1 2 2 2 2" xfId="1666"/>
    <cellStyle name="40% - Énfasis1 2 2 2 2 10" xfId="5402"/>
    <cellStyle name="40% - Énfasis1 2 2 2 2 2" xfId="2184"/>
    <cellStyle name="40% - Énfasis1 2 2 2 2 3" xfId="2632"/>
    <cellStyle name="40% - Énfasis1 2 2 2 2 4" xfId="3027"/>
    <cellStyle name="40% - Énfasis1 2 2 2 2 5" xfId="3422"/>
    <cellStyle name="40% - Énfasis1 2 2 2 2 6" xfId="3818"/>
    <cellStyle name="40% - Énfasis1 2 2 2 2 7" xfId="4210"/>
    <cellStyle name="40% - Énfasis1 2 2 2 2 8" xfId="4602"/>
    <cellStyle name="40% - Énfasis1 2 2 2 2 9" xfId="5010"/>
    <cellStyle name="40% - Énfasis1 2 2 3" xfId="1276"/>
    <cellStyle name="40% - Énfasis1 2 2 3 2" xfId="1657"/>
    <cellStyle name="40% - Énfasis1 2 2 3 2 10" xfId="5393"/>
    <cellStyle name="40% - Énfasis1 2 2 3 2 2" xfId="2175"/>
    <cellStyle name="40% - Énfasis1 2 2 3 2 3" xfId="2623"/>
    <cellStyle name="40% - Énfasis1 2 2 3 2 4" xfId="3018"/>
    <cellStyle name="40% - Énfasis1 2 2 3 2 5" xfId="3413"/>
    <cellStyle name="40% - Énfasis1 2 2 3 2 6" xfId="3809"/>
    <cellStyle name="40% - Énfasis1 2 2 3 2 7" xfId="4201"/>
    <cellStyle name="40% - Énfasis1 2 2 3 2 8" xfId="4593"/>
    <cellStyle name="40% - Énfasis1 2 2 3 2 9" xfId="5001"/>
    <cellStyle name="40% - Énfasis1 2 2 4" xfId="1192"/>
    <cellStyle name="40% - Énfasis1 2 2 5" xfId="1579"/>
    <cellStyle name="40% - Énfasis1 2 2 6" xfId="1501"/>
    <cellStyle name="40% - Énfasis1 2 2 6 10" xfId="5327"/>
    <cellStyle name="40% - Énfasis1 2 2 6 2" xfId="2109"/>
    <cellStyle name="40% - Énfasis1 2 2 6 3" xfId="2556"/>
    <cellStyle name="40% - Énfasis1 2 2 6 4" xfId="2952"/>
    <cellStyle name="40% - Énfasis1 2 2 6 5" xfId="3347"/>
    <cellStyle name="40% - Énfasis1 2 2 6 6" xfId="3743"/>
    <cellStyle name="40% - Énfasis1 2 2 6 7" xfId="4135"/>
    <cellStyle name="40% - Énfasis1 2 2 6 8" xfId="4527"/>
    <cellStyle name="40% - Énfasis1 2 2 6 9" xfId="4935"/>
    <cellStyle name="40% - Énfasis1 2 3" xfId="653"/>
    <cellStyle name="40% - Énfasis1 2 3 2" xfId="1628"/>
    <cellStyle name="40% - Énfasis1 2 3 2 10" xfId="5374"/>
    <cellStyle name="40% - Énfasis1 2 3 2 2" xfId="2156"/>
    <cellStyle name="40% - Énfasis1 2 3 2 3" xfId="2603"/>
    <cellStyle name="40% - Énfasis1 2 3 2 4" xfId="2999"/>
    <cellStyle name="40% - Énfasis1 2 3 2 5" xfId="3394"/>
    <cellStyle name="40% - Énfasis1 2 3 2 6" xfId="3790"/>
    <cellStyle name="40% - Énfasis1 2 3 2 7" xfId="4182"/>
    <cellStyle name="40% - Énfasis1 2 3 2 8" xfId="4574"/>
    <cellStyle name="40% - Énfasis1 2 3 2 9" xfId="4982"/>
    <cellStyle name="40% - Énfasis1 2 4" xfId="1066"/>
    <cellStyle name="40% - Énfasis1 2 4 2" xfId="1693"/>
    <cellStyle name="40% - Énfasis1 2 4 2 10" xfId="5424"/>
    <cellStyle name="40% - Énfasis1 2 4 2 2" xfId="2206"/>
    <cellStyle name="40% - Énfasis1 2 4 2 3" xfId="2655"/>
    <cellStyle name="40% - Énfasis1 2 4 2 4" xfId="3049"/>
    <cellStyle name="40% - Énfasis1 2 4 2 5" xfId="3444"/>
    <cellStyle name="40% - Énfasis1 2 4 2 6" xfId="3840"/>
    <cellStyle name="40% - Énfasis1 2 4 2 7" xfId="4232"/>
    <cellStyle name="40% - Énfasis1 2 4 2 8" xfId="4624"/>
    <cellStyle name="40% - Énfasis1 2 4 2 9" xfId="5032"/>
    <cellStyle name="40% - Énfasis1 2 5" xfId="428"/>
    <cellStyle name="40% - Énfasis1 2 6" xfId="386"/>
    <cellStyle name="40% - Énfasis1 2 6 10" xfId="5139"/>
    <cellStyle name="40% - Énfasis1 2 6 2" xfId="1921"/>
    <cellStyle name="40% - Énfasis1 2 6 3" xfId="2337"/>
    <cellStyle name="40% - Énfasis1 2 6 4" xfId="2764"/>
    <cellStyle name="40% - Énfasis1 2 6 5" xfId="3159"/>
    <cellStyle name="40% - Énfasis1 2 6 6" xfId="3555"/>
    <cellStyle name="40% - Énfasis1 2 6 7" xfId="3947"/>
    <cellStyle name="40% - Énfasis1 2 6 8" xfId="4339"/>
    <cellStyle name="40% - Énfasis1 2 6 9" xfId="4747"/>
    <cellStyle name="40% - Énfasis1 2 7" xfId="1528"/>
    <cellStyle name="40% - Énfasis1 2 8" xfId="212"/>
    <cellStyle name="40% - Énfasis1 2 9" xfId="150"/>
    <cellStyle name="40% - Énfasis1 2 9 10" xfId="5090"/>
    <cellStyle name="40% - Énfasis1 2 9 2" xfId="1872"/>
    <cellStyle name="40% - Énfasis1 2 9 3" xfId="2288"/>
    <cellStyle name="40% - Énfasis1 2 9 4" xfId="2715"/>
    <cellStyle name="40% - Énfasis1 2 9 5" xfId="3110"/>
    <cellStyle name="40% - Énfasis1 2 9 6" xfId="3506"/>
    <cellStyle name="40% - Énfasis1 2 9 7" xfId="3898"/>
    <cellStyle name="40% - Énfasis1 2 9 8" xfId="4290"/>
    <cellStyle name="40% - Énfasis1 2 9 9" xfId="4698"/>
    <cellStyle name="40% - Énfasis1 3" xfId="160"/>
    <cellStyle name="40% - Énfasis1 3 10" xfId="2298"/>
    <cellStyle name="40% - Énfasis1 3 11" xfId="2725"/>
    <cellStyle name="40% - Énfasis1 3 12" xfId="3120"/>
    <cellStyle name="40% - Énfasis1 3 13" xfId="3516"/>
    <cellStyle name="40% - Énfasis1 3 14" xfId="3908"/>
    <cellStyle name="40% - Énfasis1 3 15" xfId="4300"/>
    <cellStyle name="40% - Énfasis1 3 16" xfId="4708"/>
    <cellStyle name="40% - Énfasis1 3 17" xfId="5100"/>
    <cellStyle name="40% - Énfasis1 3 2" xfId="884"/>
    <cellStyle name="40% - Énfasis1 3 2 2" xfId="1361"/>
    <cellStyle name="40% - Énfasis1 3 2 3" xfId="1277"/>
    <cellStyle name="40% - Énfasis1 3 2 4" xfId="1193"/>
    <cellStyle name="40% - Énfasis1 3 2 5" xfId="1580"/>
    <cellStyle name="40% - Énfasis1 3 2 6" xfId="1510"/>
    <cellStyle name="40% - Énfasis1 3 2 6 10" xfId="5336"/>
    <cellStyle name="40% - Énfasis1 3 2 6 2" xfId="2118"/>
    <cellStyle name="40% - Énfasis1 3 2 6 3" xfId="2565"/>
    <cellStyle name="40% - Énfasis1 3 2 6 4" xfId="2961"/>
    <cellStyle name="40% - Énfasis1 3 2 6 5" xfId="3356"/>
    <cellStyle name="40% - Énfasis1 3 2 6 6" xfId="3752"/>
    <cellStyle name="40% - Énfasis1 3 2 6 7" xfId="4144"/>
    <cellStyle name="40% - Énfasis1 3 2 6 8" xfId="4536"/>
    <cellStyle name="40% - Énfasis1 3 2 6 9" xfId="4944"/>
    <cellStyle name="40% - Énfasis1 3 3" xfId="710"/>
    <cellStyle name="40% - Énfasis1 3 3 2" xfId="1681"/>
    <cellStyle name="40% - Énfasis1 3 3 2 10" xfId="5414"/>
    <cellStyle name="40% - Énfasis1 3 3 2 2" xfId="2196"/>
    <cellStyle name="40% - Énfasis1 3 3 2 3" xfId="2645"/>
    <cellStyle name="40% - Énfasis1 3 3 2 4" xfId="3039"/>
    <cellStyle name="40% - Énfasis1 3 3 2 5" xfId="3434"/>
    <cellStyle name="40% - Énfasis1 3 3 2 6" xfId="3830"/>
    <cellStyle name="40% - Énfasis1 3 3 2 7" xfId="4222"/>
    <cellStyle name="40% - Énfasis1 3 3 2 8" xfId="4614"/>
    <cellStyle name="40% - Énfasis1 3 3 2 9" xfId="5022"/>
    <cellStyle name="40% - Énfasis1 3 4" xfId="1067"/>
    <cellStyle name="40% - Énfasis1 3 5" xfId="398"/>
    <cellStyle name="40% - Énfasis1 3 6" xfId="1527"/>
    <cellStyle name="40% - Énfasis1 3 7" xfId="1432"/>
    <cellStyle name="40% - Énfasis1 3 7 10" xfId="5278"/>
    <cellStyle name="40% - Énfasis1 3 7 2" xfId="2060"/>
    <cellStyle name="40% - Énfasis1 3 7 3" xfId="2507"/>
    <cellStyle name="40% - Énfasis1 3 7 4" xfId="2903"/>
    <cellStyle name="40% - Énfasis1 3 7 5" xfId="3298"/>
    <cellStyle name="40% - Énfasis1 3 7 6" xfId="3694"/>
    <cellStyle name="40% - Énfasis1 3 7 7" xfId="4086"/>
    <cellStyle name="40% - Énfasis1 3 7 8" xfId="4478"/>
    <cellStyle name="40% - Énfasis1 3 7 9" xfId="4886"/>
    <cellStyle name="40% - Énfasis1 3 8" xfId="213"/>
    <cellStyle name="40% - Énfasis1 3 9" xfId="1882"/>
    <cellStyle name="40% - Énfasis1 4" xfId="128"/>
    <cellStyle name="40% - Énfasis1 4 10" xfId="2694"/>
    <cellStyle name="40% - Énfasis1 4 11" xfId="3089"/>
    <cellStyle name="40% - Énfasis1 4 12" xfId="3485"/>
    <cellStyle name="40% - Énfasis1 4 13" xfId="3877"/>
    <cellStyle name="40% - Énfasis1 4 14" xfId="4269"/>
    <cellStyle name="40% - Énfasis1 4 15" xfId="4677"/>
    <cellStyle name="40% - Énfasis1 4 16" xfId="5069"/>
    <cellStyle name="40% - Énfasis1 4 2" xfId="1068"/>
    <cellStyle name="40% - Énfasis1 4 2 2" xfId="1600"/>
    <cellStyle name="40% - Énfasis1 4 2 3" xfId="1480"/>
    <cellStyle name="40% - Énfasis1 4 2 3 10" xfId="5306"/>
    <cellStyle name="40% - Énfasis1 4 2 3 2" xfId="2088"/>
    <cellStyle name="40% - Énfasis1 4 2 3 3" xfId="2535"/>
    <cellStyle name="40% - Énfasis1 4 2 3 4" xfId="2931"/>
    <cellStyle name="40% - Énfasis1 4 2 3 5" xfId="3326"/>
    <cellStyle name="40% - Énfasis1 4 2 3 6" xfId="3722"/>
    <cellStyle name="40% - Énfasis1 4 2 3 7" xfId="4114"/>
    <cellStyle name="40% - Énfasis1 4 2 3 8" xfId="4506"/>
    <cellStyle name="40% - Énfasis1 4 2 3 9" xfId="4914"/>
    <cellStyle name="40% - Énfasis1 4 3" xfId="1275"/>
    <cellStyle name="40% - Énfasis1 4 4" xfId="882"/>
    <cellStyle name="40% - Énfasis1 4 5" xfId="1477"/>
    <cellStyle name="40% - Énfasis1 4 6" xfId="1416"/>
    <cellStyle name="40% - Énfasis1 4 6 10" xfId="5262"/>
    <cellStyle name="40% - Énfasis1 4 6 2" xfId="2044"/>
    <cellStyle name="40% - Énfasis1 4 6 3" xfId="2491"/>
    <cellStyle name="40% - Énfasis1 4 6 4" xfId="2887"/>
    <cellStyle name="40% - Énfasis1 4 6 5" xfId="3282"/>
    <cellStyle name="40% - Énfasis1 4 6 6" xfId="3678"/>
    <cellStyle name="40% - Énfasis1 4 6 7" xfId="4070"/>
    <cellStyle name="40% - Énfasis1 4 6 8" xfId="4462"/>
    <cellStyle name="40% - Énfasis1 4 6 9" xfId="4870"/>
    <cellStyle name="40% - Énfasis1 4 7" xfId="214"/>
    <cellStyle name="40% - Énfasis1 4 8" xfId="1851"/>
    <cellStyle name="40% - Énfasis1 4 9" xfId="2267"/>
    <cellStyle name="40% - Énfasis1 5" xfId="117"/>
    <cellStyle name="40% - Énfasis1 5 10" xfId="3866"/>
    <cellStyle name="40% - Énfasis1 5 11" xfId="4258"/>
    <cellStyle name="40% - Énfasis1 5 12" xfId="4666"/>
    <cellStyle name="40% - Énfasis1 5 13" xfId="5058"/>
    <cellStyle name="40% - Énfasis1 5 2" xfId="1474"/>
    <cellStyle name="40% - Énfasis1 5 3" xfId="1450"/>
    <cellStyle name="40% - Énfasis1 5 3 10" xfId="5296"/>
    <cellStyle name="40% - Énfasis1 5 3 2" xfId="2078"/>
    <cellStyle name="40% - Énfasis1 5 3 3" xfId="2525"/>
    <cellStyle name="40% - Énfasis1 5 3 4" xfId="2921"/>
    <cellStyle name="40% - Énfasis1 5 3 5" xfId="3316"/>
    <cellStyle name="40% - Énfasis1 5 3 6" xfId="3712"/>
    <cellStyle name="40% - Énfasis1 5 3 7" xfId="4104"/>
    <cellStyle name="40% - Énfasis1 5 3 8" xfId="4496"/>
    <cellStyle name="40% - Énfasis1 5 3 9" xfId="4904"/>
    <cellStyle name="40% - Énfasis1 5 4" xfId="215"/>
    <cellStyle name="40% - Énfasis1 5 5" xfId="1840"/>
    <cellStyle name="40% - Énfasis1 5 6" xfId="2256"/>
    <cellStyle name="40% - Énfasis1 5 7" xfId="2683"/>
    <cellStyle name="40% - Énfasis1 5 8" xfId="3078"/>
    <cellStyle name="40% - Énfasis1 5 9" xfId="3474"/>
    <cellStyle name="40% - Énfasis1 6" xfId="1153"/>
    <cellStyle name="40% - Énfasis1 7" xfId="621"/>
    <cellStyle name="40% - Énfasis1 7 10" xfId="5182"/>
    <cellStyle name="40% - Énfasis1 7 2" xfId="1964"/>
    <cellStyle name="40% - Énfasis1 7 3" xfId="2402"/>
    <cellStyle name="40% - Énfasis1 7 4" xfId="2807"/>
    <cellStyle name="40% - Énfasis1 7 5" xfId="3202"/>
    <cellStyle name="40% - Énfasis1 7 6" xfId="3598"/>
    <cellStyle name="40% - Énfasis1 7 7" xfId="3990"/>
    <cellStyle name="40% - Énfasis1 7 8" xfId="4382"/>
    <cellStyle name="40% - Énfasis1 7 9" xfId="4790"/>
    <cellStyle name="40% - Énfasis1 8" xfId="367"/>
    <cellStyle name="40% - Énfasis1 8 10" xfId="5121"/>
    <cellStyle name="40% - Énfasis1 8 2" xfId="1903"/>
    <cellStyle name="40% - Énfasis1 8 3" xfId="2319"/>
    <cellStyle name="40% - Énfasis1 8 4" xfId="2746"/>
    <cellStyle name="40% - Énfasis1 8 5" xfId="3141"/>
    <cellStyle name="40% - Énfasis1 8 6" xfId="3537"/>
    <cellStyle name="40% - Énfasis1 8 7" xfId="3929"/>
    <cellStyle name="40% - Énfasis1 8 8" xfId="4321"/>
    <cellStyle name="40% - Énfasis1 8 9" xfId="4729"/>
    <cellStyle name="40% - Énfasis1 9" xfId="1767"/>
    <cellStyle name="40% - Énfasis2" xfId="77" builtinId="35" customBuiltin="1"/>
    <cellStyle name="40% - Énfasis2 10" xfId="2238"/>
    <cellStyle name="40% - Énfasis2 11" xfId="2665"/>
    <cellStyle name="40% - Énfasis2 12" xfId="3060"/>
    <cellStyle name="40% - Énfasis2 13" xfId="3456"/>
    <cellStyle name="40% - Énfasis2 14" xfId="3848"/>
    <cellStyle name="40% - Énfasis2 15" xfId="4240"/>
    <cellStyle name="40% - Énfasis2 16" xfId="4648"/>
    <cellStyle name="40% - Énfasis2 17" xfId="5040"/>
    <cellStyle name="40% - Énfasis2 2" xfId="8"/>
    <cellStyle name="40% - Énfasis2 2 2" xfId="885"/>
    <cellStyle name="40% - Énfasis2 2 2 2" xfId="1581"/>
    <cellStyle name="40% - Énfasis2 2 2 2 2" xfId="1690"/>
    <cellStyle name="40% - Énfasis2 2 2 2 2 10" xfId="5421"/>
    <cellStyle name="40% - Énfasis2 2 2 2 2 2" xfId="2203"/>
    <cellStyle name="40% - Énfasis2 2 2 2 2 3" xfId="2652"/>
    <cellStyle name="40% - Énfasis2 2 2 2 2 4" xfId="3046"/>
    <cellStyle name="40% - Énfasis2 2 2 2 2 5" xfId="3441"/>
    <cellStyle name="40% - Énfasis2 2 2 2 2 6" xfId="3837"/>
    <cellStyle name="40% - Énfasis2 2 2 2 2 7" xfId="4229"/>
    <cellStyle name="40% - Énfasis2 2 2 2 2 8" xfId="4621"/>
    <cellStyle name="40% - Énfasis2 2 2 2 2 9" xfId="5029"/>
    <cellStyle name="40% - Énfasis2 2 2 3" xfId="1502"/>
    <cellStyle name="40% - Énfasis2 2 2 3 10" xfId="5328"/>
    <cellStyle name="40% - Énfasis2 2 2 3 2" xfId="2110"/>
    <cellStyle name="40% - Énfasis2 2 2 3 3" xfId="2557"/>
    <cellStyle name="40% - Énfasis2 2 2 3 4" xfId="2953"/>
    <cellStyle name="40% - Énfasis2 2 2 3 5" xfId="3348"/>
    <cellStyle name="40% - Énfasis2 2 2 3 6" xfId="3744"/>
    <cellStyle name="40% - Énfasis2 2 2 3 7" xfId="4136"/>
    <cellStyle name="40% - Énfasis2 2 2 3 8" xfId="4528"/>
    <cellStyle name="40% - Énfasis2 2 2 3 9" xfId="4936"/>
    <cellStyle name="40% - Énfasis2 2 3" xfId="654"/>
    <cellStyle name="40% - Énfasis2 2 3 2" xfId="1688"/>
    <cellStyle name="40% - Énfasis2 2 3 2 10" xfId="5419"/>
    <cellStyle name="40% - Énfasis2 2 3 2 2" xfId="2201"/>
    <cellStyle name="40% - Énfasis2 2 3 2 3" xfId="2650"/>
    <cellStyle name="40% - Énfasis2 2 3 2 4" xfId="3044"/>
    <cellStyle name="40% - Énfasis2 2 3 2 5" xfId="3439"/>
    <cellStyle name="40% - Énfasis2 2 3 2 6" xfId="3835"/>
    <cellStyle name="40% - Énfasis2 2 3 2 7" xfId="4227"/>
    <cellStyle name="40% - Énfasis2 2 3 2 8" xfId="4619"/>
    <cellStyle name="40% - Énfasis2 2 3 2 9" xfId="5027"/>
    <cellStyle name="40% - Énfasis2 2 4" xfId="429"/>
    <cellStyle name="40% - Énfasis2 2 4 2" xfId="1689"/>
    <cellStyle name="40% - Énfasis2 2 4 2 10" xfId="5420"/>
    <cellStyle name="40% - Énfasis2 2 4 2 2" xfId="2202"/>
    <cellStyle name="40% - Énfasis2 2 4 2 3" xfId="2651"/>
    <cellStyle name="40% - Énfasis2 2 4 2 4" xfId="3045"/>
    <cellStyle name="40% - Énfasis2 2 4 2 5" xfId="3440"/>
    <cellStyle name="40% - Énfasis2 2 4 2 6" xfId="3836"/>
    <cellStyle name="40% - Énfasis2 2 4 2 7" xfId="4228"/>
    <cellStyle name="40% - Énfasis2 2 4 2 8" xfId="4620"/>
    <cellStyle name="40% - Énfasis2 2 4 2 9" xfId="5028"/>
    <cellStyle name="40% - Énfasis2 2 5" xfId="387"/>
    <cellStyle name="40% - Énfasis2 2 5 10" xfId="5140"/>
    <cellStyle name="40% - Énfasis2 2 5 2" xfId="1922"/>
    <cellStyle name="40% - Énfasis2 2 5 3" xfId="2338"/>
    <cellStyle name="40% - Énfasis2 2 5 4" xfId="2765"/>
    <cellStyle name="40% - Énfasis2 2 5 5" xfId="3160"/>
    <cellStyle name="40% - Énfasis2 2 5 6" xfId="3556"/>
    <cellStyle name="40% - Énfasis2 2 5 7" xfId="3948"/>
    <cellStyle name="40% - Énfasis2 2 5 8" xfId="4340"/>
    <cellStyle name="40% - Énfasis2 2 5 9" xfId="4748"/>
    <cellStyle name="40% - Énfasis2 2 6" xfId="1511"/>
    <cellStyle name="40% - Énfasis2 2 7" xfId="216"/>
    <cellStyle name="40% - Énfasis2 2 8" xfId="151"/>
    <cellStyle name="40% - Énfasis2 2 8 10" xfId="5091"/>
    <cellStyle name="40% - Énfasis2 2 8 2" xfId="1873"/>
    <cellStyle name="40% - Énfasis2 2 8 3" xfId="2289"/>
    <cellStyle name="40% - Énfasis2 2 8 4" xfId="2716"/>
    <cellStyle name="40% - Énfasis2 2 8 5" xfId="3111"/>
    <cellStyle name="40% - Énfasis2 2 8 6" xfId="3507"/>
    <cellStyle name="40% - Énfasis2 2 8 7" xfId="3899"/>
    <cellStyle name="40% - Énfasis2 2 8 8" xfId="4291"/>
    <cellStyle name="40% - Énfasis2 2 8 9" xfId="4699"/>
    <cellStyle name="40% - Énfasis2 3" xfId="164"/>
    <cellStyle name="40% - Énfasis2 3 10" xfId="3123"/>
    <cellStyle name="40% - Énfasis2 3 11" xfId="3519"/>
    <cellStyle name="40% - Énfasis2 3 12" xfId="3911"/>
    <cellStyle name="40% - Énfasis2 3 13" xfId="4303"/>
    <cellStyle name="40% - Énfasis2 3 14" xfId="4711"/>
    <cellStyle name="40% - Énfasis2 3 15" xfId="5103"/>
    <cellStyle name="40% - Énfasis2 3 2" xfId="886"/>
    <cellStyle name="40% - Énfasis2 3 2 2" xfId="1582"/>
    <cellStyle name="40% - Énfasis2 3 2 3" xfId="1514"/>
    <cellStyle name="40% - Énfasis2 3 2 3 10" xfId="5339"/>
    <cellStyle name="40% - Énfasis2 3 2 3 2" xfId="2121"/>
    <cellStyle name="40% - Énfasis2 3 2 3 3" xfId="2568"/>
    <cellStyle name="40% - Énfasis2 3 2 3 4" xfId="2964"/>
    <cellStyle name="40% - Énfasis2 3 2 3 5" xfId="3359"/>
    <cellStyle name="40% - Énfasis2 3 2 3 6" xfId="3755"/>
    <cellStyle name="40% - Énfasis2 3 2 3 7" xfId="4147"/>
    <cellStyle name="40% - Énfasis2 3 2 3 8" xfId="4539"/>
    <cellStyle name="40% - Énfasis2 3 2 3 9" xfId="4947"/>
    <cellStyle name="40% - Énfasis2 3 3" xfId="711"/>
    <cellStyle name="40% - Énfasis2 3 3 2" xfId="1641"/>
    <cellStyle name="40% - Énfasis2 3 3 2 10" xfId="5383"/>
    <cellStyle name="40% - Énfasis2 3 3 2 2" xfId="2165"/>
    <cellStyle name="40% - Énfasis2 3 3 2 3" xfId="2612"/>
    <cellStyle name="40% - Énfasis2 3 3 2 4" xfId="3008"/>
    <cellStyle name="40% - Énfasis2 3 3 2 5" xfId="3403"/>
    <cellStyle name="40% - Énfasis2 3 3 2 6" xfId="3799"/>
    <cellStyle name="40% - Énfasis2 3 3 2 7" xfId="4191"/>
    <cellStyle name="40% - Énfasis2 3 3 2 8" xfId="4583"/>
    <cellStyle name="40% - Énfasis2 3 3 2 9" xfId="4991"/>
    <cellStyle name="40% - Énfasis2 3 4" xfId="1531"/>
    <cellStyle name="40% - Énfasis2 3 5" xfId="1435"/>
    <cellStyle name="40% - Énfasis2 3 5 10" xfId="5281"/>
    <cellStyle name="40% - Énfasis2 3 5 2" xfId="2063"/>
    <cellStyle name="40% - Énfasis2 3 5 3" xfId="2510"/>
    <cellStyle name="40% - Énfasis2 3 5 4" xfId="2906"/>
    <cellStyle name="40% - Énfasis2 3 5 5" xfId="3301"/>
    <cellStyle name="40% - Énfasis2 3 5 6" xfId="3697"/>
    <cellStyle name="40% - Énfasis2 3 5 7" xfId="4089"/>
    <cellStyle name="40% - Énfasis2 3 5 8" xfId="4481"/>
    <cellStyle name="40% - Énfasis2 3 5 9" xfId="4889"/>
    <cellStyle name="40% - Énfasis2 3 6" xfId="217"/>
    <cellStyle name="40% - Énfasis2 3 7" xfId="1885"/>
    <cellStyle name="40% - Énfasis2 3 8" xfId="2301"/>
    <cellStyle name="40% - Énfasis2 3 9" xfId="2728"/>
    <cellStyle name="40% - Énfasis2 4" xfId="130"/>
    <cellStyle name="40% - Énfasis2 4 10" xfId="3487"/>
    <cellStyle name="40% - Énfasis2 4 11" xfId="3879"/>
    <cellStyle name="40% - Énfasis2 4 12" xfId="4271"/>
    <cellStyle name="40% - Énfasis2 4 13" xfId="4679"/>
    <cellStyle name="40% - Énfasis2 4 14" xfId="5071"/>
    <cellStyle name="40% - Énfasis2 4 2" xfId="1482"/>
    <cellStyle name="40% - Énfasis2 4 2 10" xfId="5308"/>
    <cellStyle name="40% - Énfasis2 4 2 2" xfId="2090"/>
    <cellStyle name="40% - Énfasis2 4 2 3" xfId="2537"/>
    <cellStyle name="40% - Énfasis2 4 2 4" xfId="2933"/>
    <cellStyle name="40% - Énfasis2 4 2 5" xfId="3328"/>
    <cellStyle name="40% - Énfasis2 4 2 6" xfId="3724"/>
    <cellStyle name="40% - Énfasis2 4 2 7" xfId="4116"/>
    <cellStyle name="40% - Énfasis2 4 2 8" xfId="4508"/>
    <cellStyle name="40% - Énfasis2 4 2 9" xfId="4916"/>
    <cellStyle name="40% - Énfasis2 4 3" xfId="1460"/>
    <cellStyle name="40% - Énfasis2 4 4" xfId="1418"/>
    <cellStyle name="40% - Énfasis2 4 4 10" xfId="5264"/>
    <cellStyle name="40% - Énfasis2 4 4 2" xfId="2046"/>
    <cellStyle name="40% - Énfasis2 4 4 3" xfId="2493"/>
    <cellStyle name="40% - Énfasis2 4 4 4" xfId="2889"/>
    <cellStyle name="40% - Énfasis2 4 4 5" xfId="3284"/>
    <cellStyle name="40% - Énfasis2 4 4 6" xfId="3680"/>
    <cellStyle name="40% - Énfasis2 4 4 7" xfId="4072"/>
    <cellStyle name="40% - Énfasis2 4 4 8" xfId="4464"/>
    <cellStyle name="40% - Énfasis2 4 4 9" xfId="4872"/>
    <cellStyle name="40% - Énfasis2 4 5" xfId="218"/>
    <cellStyle name="40% - Énfasis2 4 6" xfId="1853"/>
    <cellStyle name="40% - Énfasis2 4 7" xfId="2269"/>
    <cellStyle name="40% - Énfasis2 4 8" xfId="2696"/>
    <cellStyle name="40% - Énfasis2 4 9" xfId="3091"/>
    <cellStyle name="40% - Énfasis2 5" xfId="118"/>
    <cellStyle name="40% - Énfasis2 5 10" xfId="3867"/>
    <cellStyle name="40% - Énfasis2 5 11" xfId="4259"/>
    <cellStyle name="40% - Énfasis2 5 12" xfId="4667"/>
    <cellStyle name="40% - Énfasis2 5 13" xfId="5059"/>
    <cellStyle name="40% - Énfasis2 5 2" xfId="1461"/>
    <cellStyle name="40% - Énfasis2 5 3" xfId="1451"/>
    <cellStyle name="40% - Énfasis2 5 3 10" xfId="5297"/>
    <cellStyle name="40% - Énfasis2 5 3 2" xfId="2079"/>
    <cellStyle name="40% - Énfasis2 5 3 3" xfId="2526"/>
    <cellStyle name="40% - Énfasis2 5 3 4" xfId="2922"/>
    <cellStyle name="40% - Énfasis2 5 3 5" xfId="3317"/>
    <cellStyle name="40% - Énfasis2 5 3 6" xfId="3713"/>
    <cellStyle name="40% - Énfasis2 5 3 7" xfId="4105"/>
    <cellStyle name="40% - Énfasis2 5 3 8" xfId="4497"/>
    <cellStyle name="40% - Énfasis2 5 3 9" xfId="4905"/>
    <cellStyle name="40% - Énfasis2 5 4" xfId="219"/>
    <cellStyle name="40% - Énfasis2 5 5" xfId="1841"/>
    <cellStyle name="40% - Énfasis2 5 6" xfId="2257"/>
    <cellStyle name="40% - Énfasis2 5 7" xfId="2684"/>
    <cellStyle name="40% - Énfasis2 5 8" xfId="3079"/>
    <cellStyle name="40% - Énfasis2 5 9" xfId="3475"/>
    <cellStyle name="40% - Énfasis2 6" xfId="623"/>
    <cellStyle name="40% - Énfasis2 6 10" xfId="5184"/>
    <cellStyle name="40% - Énfasis2 6 2" xfId="1966"/>
    <cellStyle name="40% - Énfasis2 6 3" xfId="2404"/>
    <cellStyle name="40% - Énfasis2 6 4" xfId="2809"/>
    <cellStyle name="40% - Énfasis2 6 5" xfId="3204"/>
    <cellStyle name="40% - Énfasis2 6 6" xfId="3600"/>
    <cellStyle name="40% - Énfasis2 6 7" xfId="3992"/>
    <cellStyle name="40% - Énfasis2 6 8" xfId="4384"/>
    <cellStyle name="40% - Énfasis2 6 9" xfId="4792"/>
    <cellStyle name="40% - Énfasis2 7" xfId="369"/>
    <cellStyle name="40% - Énfasis2 7 10" xfId="5123"/>
    <cellStyle name="40% - Énfasis2 7 2" xfId="1905"/>
    <cellStyle name="40% - Énfasis2 7 3" xfId="2321"/>
    <cellStyle name="40% - Énfasis2 7 4" xfId="2748"/>
    <cellStyle name="40% - Énfasis2 7 5" xfId="3143"/>
    <cellStyle name="40% - Énfasis2 7 6" xfId="3539"/>
    <cellStyle name="40% - Énfasis2 7 7" xfId="3931"/>
    <cellStyle name="40% - Énfasis2 7 8" xfId="4323"/>
    <cellStyle name="40% - Énfasis2 7 9" xfId="4731"/>
    <cellStyle name="40% - Énfasis2 8" xfId="1768"/>
    <cellStyle name="40% - Énfasis2 9" xfId="1822"/>
    <cellStyle name="40% - Énfasis3" xfId="81" builtinId="39" customBuiltin="1"/>
    <cellStyle name="40% - Énfasis3 10" xfId="1824"/>
    <cellStyle name="40% - Énfasis3 11" xfId="2240"/>
    <cellStyle name="40% - Énfasis3 12" xfId="2667"/>
    <cellStyle name="40% - Énfasis3 13" xfId="3062"/>
    <cellStyle name="40% - Énfasis3 14" xfId="3458"/>
    <cellStyle name="40% - Énfasis3 15" xfId="3850"/>
    <cellStyle name="40% - Énfasis3 16" xfId="4242"/>
    <cellStyle name="40% - Énfasis3 17" xfId="4650"/>
    <cellStyle name="40% - Énfasis3 18" xfId="5042"/>
    <cellStyle name="40% - Énfasis3 2" xfId="9"/>
    <cellStyle name="40% - Énfasis3 2 2" xfId="888"/>
    <cellStyle name="40% - Énfasis3 2 2 2" xfId="1362"/>
    <cellStyle name="40% - Énfasis3 2 2 2 2" xfId="1609"/>
    <cellStyle name="40% - Énfasis3 2 2 2 2 10" xfId="5356"/>
    <cellStyle name="40% - Énfasis3 2 2 2 2 2" xfId="2138"/>
    <cellStyle name="40% - Énfasis3 2 2 2 2 3" xfId="2585"/>
    <cellStyle name="40% - Énfasis3 2 2 2 2 4" xfId="2981"/>
    <cellStyle name="40% - Énfasis3 2 2 2 2 5" xfId="3376"/>
    <cellStyle name="40% - Énfasis3 2 2 2 2 6" xfId="3772"/>
    <cellStyle name="40% - Énfasis3 2 2 2 2 7" xfId="4164"/>
    <cellStyle name="40% - Énfasis3 2 2 2 2 8" xfId="4556"/>
    <cellStyle name="40% - Énfasis3 2 2 2 2 9" xfId="4964"/>
    <cellStyle name="40% - Énfasis3 2 2 3" xfId="1279"/>
    <cellStyle name="40% - Énfasis3 2 2 3 2" xfId="1675"/>
    <cellStyle name="40% - Énfasis3 2 2 3 2 10" xfId="5408"/>
    <cellStyle name="40% - Énfasis3 2 2 3 2 2" xfId="2190"/>
    <cellStyle name="40% - Énfasis3 2 2 3 2 3" xfId="2639"/>
    <cellStyle name="40% - Énfasis3 2 2 3 2 4" xfId="3033"/>
    <cellStyle name="40% - Énfasis3 2 2 3 2 5" xfId="3428"/>
    <cellStyle name="40% - Énfasis3 2 2 3 2 6" xfId="3824"/>
    <cellStyle name="40% - Énfasis3 2 2 3 2 7" xfId="4216"/>
    <cellStyle name="40% - Énfasis3 2 2 3 2 8" xfId="4608"/>
    <cellStyle name="40% - Énfasis3 2 2 3 2 9" xfId="5016"/>
    <cellStyle name="40% - Énfasis3 2 2 4" xfId="1194"/>
    <cellStyle name="40% - Énfasis3 2 2 5" xfId="1583"/>
    <cellStyle name="40% - Énfasis3 2 2 6" xfId="1503"/>
    <cellStyle name="40% - Énfasis3 2 2 6 10" xfId="5329"/>
    <cellStyle name="40% - Énfasis3 2 2 6 2" xfId="2111"/>
    <cellStyle name="40% - Énfasis3 2 2 6 3" xfId="2558"/>
    <cellStyle name="40% - Énfasis3 2 2 6 4" xfId="2954"/>
    <cellStyle name="40% - Énfasis3 2 2 6 5" xfId="3349"/>
    <cellStyle name="40% - Énfasis3 2 2 6 6" xfId="3745"/>
    <cellStyle name="40% - Énfasis3 2 2 6 7" xfId="4137"/>
    <cellStyle name="40% - Énfasis3 2 2 6 8" xfId="4529"/>
    <cellStyle name="40% - Énfasis3 2 2 6 9" xfId="4937"/>
    <cellStyle name="40% - Énfasis3 2 3" xfId="655"/>
    <cellStyle name="40% - Énfasis3 2 3 2" xfId="1673"/>
    <cellStyle name="40% - Énfasis3 2 3 2 10" xfId="5406"/>
    <cellStyle name="40% - Énfasis3 2 3 2 2" xfId="2188"/>
    <cellStyle name="40% - Énfasis3 2 3 2 3" xfId="2637"/>
    <cellStyle name="40% - Énfasis3 2 3 2 4" xfId="3031"/>
    <cellStyle name="40% - Énfasis3 2 3 2 5" xfId="3426"/>
    <cellStyle name="40% - Énfasis3 2 3 2 6" xfId="3822"/>
    <cellStyle name="40% - Énfasis3 2 3 2 7" xfId="4214"/>
    <cellStyle name="40% - Énfasis3 2 3 2 8" xfId="4606"/>
    <cellStyle name="40% - Énfasis3 2 3 2 9" xfId="5014"/>
    <cellStyle name="40% - Énfasis3 2 4" xfId="1069"/>
    <cellStyle name="40% - Énfasis3 2 4 2" xfId="1648"/>
    <cellStyle name="40% - Énfasis3 2 4 2 10" xfId="5388"/>
    <cellStyle name="40% - Énfasis3 2 4 2 2" xfId="2170"/>
    <cellStyle name="40% - Énfasis3 2 4 2 3" xfId="2617"/>
    <cellStyle name="40% - Énfasis3 2 4 2 4" xfId="3013"/>
    <cellStyle name="40% - Énfasis3 2 4 2 5" xfId="3408"/>
    <cellStyle name="40% - Énfasis3 2 4 2 6" xfId="3804"/>
    <cellStyle name="40% - Énfasis3 2 4 2 7" xfId="4196"/>
    <cellStyle name="40% - Énfasis3 2 4 2 8" xfId="4588"/>
    <cellStyle name="40% - Énfasis3 2 4 2 9" xfId="4996"/>
    <cellStyle name="40% - Énfasis3 2 5" xfId="430"/>
    <cellStyle name="40% - Énfasis3 2 6" xfId="388"/>
    <cellStyle name="40% - Énfasis3 2 6 10" xfId="5141"/>
    <cellStyle name="40% - Énfasis3 2 6 2" xfId="1923"/>
    <cellStyle name="40% - Énfasis3 2 6 3" xfId="2339"/>
    <cellStyle name="40% - Énfasis3 2 6 4" xfId="2766"/>
    <cellStyle name="40% - Énfasis3 2 6 5" xfId="3161"/>
    <cellStyle name="40% - Énfasis3 2 6 6" xfId="3557"/>
    <cellStyle name="40% - Énfasis3 2 6 7" xfId="3949"/>
    <cellStyle name="40% - Énfasis3 2 6 8" xfId="4341"/>
    <cellStyle name="40% - Énfasis3 2 6 9" xfId="4749"/>
    <cellStyle name="40% - Énfasis3 2 7" xfId="1462"/>
    <cellStyle name="40% - Énfasis3 2 8" xfId="220"/>
    <cellStyle name="40% - Énfasis3 2 9" xfId="152"/>
    <cellStyle name="40% - Énfasis3 2 9 10" xfId="5092"/>
    <cellStyle name="40% - Énfasis3 2 9 2" xfId="1874"/>
    <cellStyle name="40% - Énfasis3 2 9 3" xfId="2290"/>
    <cellStyle name="40% - Énfasis3 2 9 4" xfId="2717"/>
    <cellStyle name="40% - Énfasis3 2 9 5" xfId="3112"/>
    <cellStyle name="40% - Énfasis3 2 9 6" xfId="3508"/>
    <cellStyle name="40% - Énfasis3 2 9 7" xfId="3900"/>
    <cellStyle name="40% - Énfasis3 2 9 8" xfId="4292"/>
    <cellStyle name="40% - Énfasis3 2 9 9" xfId="4700"/>
    <cellStyle name="40% - Énfasis3 3" xfId="158"/>
    <cellStyle name="40% - Énfasis3 3 10" xfId="2296"/>
    <cellStyle name="40% - Énfasis3 3 11" xfId="2723"/>
    <cellStyle name="40% - Énfasis3 3 12" xfId="3118"/>
    <cellStyle name="40% - Énfasis3 3 13" xfId="3514"/>
    <cellStyle name="40% - Énfasis3 3 14" xfId="3906"/>
    <cellStyle name="40% - Énfasis3 3 15" xfId="4298"/>
    <cellStyle name="40% - Énfasis3 3 16" xfId="4706"/>
    <cellStyle name="40% - Énfasis3 3 17" xfId="5098"/>
    <cellStyle name="40% - Énfasis3 3 2" xfId="889"/>
    <cellStyle name="40% - Énfasis3 3 2 2" xfId="1363"/>
    <cellStyle name="40% - Énfasis3 3 2 3" xfId="1280"/>
    <cellStyle name="40% - Énfasis3 3 2 4" xfId="1195"/>
    <cellStyle name="40% - Énfasis3 3 2 5" xfId="1584"/>
    <cellStyle name="40% - Énfasis3 3 2 6" xfId="1508"/>
    <cellStyle name="40% - Énfasis3 3 2 6 10" xfId="5334"/>
    <cellStyle name="40% - Énfasis3 3 2 6 2" xfId="2116"/>
    <cellStyle name="40% - Énfasis3 3 2 6 3" xfId="2563"/>
    <cellStyle name="40% - Énfasis3 3 2 6 4" xfId="2959"/>
    <cellStyle name="40% - Énfasis3 3 2 6 5" xfId="3354"/>
    <cellStyle name="40% - Énfasis3 3 2 6 6" xfId="3750"/>
    <cellStyle name="40% - Énfasis3 3 2 6 7" xfId="4142"/>
    <cellStyle name="40% - Énfasis3 3 2 6 8" xfId="4534"/>
    <cellStyle name="40% - Énfasis3 3 2 6 9" xfId="4942"/>
    <cellStyle name="40% - Énfasis3 3 3" xfId="712"/>
    <cellStyle name="40% - Énfasis3 3 3 2" xfId="1625"/>
    <cellStyle name="40% - Énfasis3 3 3 2 10" xfId="5371"/>
    <cellStyle name="40% - Énfasis3 3 3 2 2" xfId="2153"/>
    <cellStyle name="40% - Énfasis3 3 3 2 3" xfId="2600"/>
    <cellStyle name="40% - Énfasis3 3 3 2 4" xfId="2996"/>
    <cellStyle name="40% - Énfasis3 3 3 2 5" xfId="3391"/>
    <cellStyle name="40% - Énfasis3 3 3 2 6" xfId="3787"/>
    <cellStyle name="40% - Énfasis3 3 3 2 7" xfId="4179"/>
    <cellStyle name="40% - Énfasis3 3 3 2 8" xfId="4571"/>
    <cellStyle name="40% - Énfasis3 3 3 2 9" xfId="4979"/>
    <cellStyle name="40% - Énfasis3 3 4" xfId="1070"/>
    <cellStyle name="40% - Énfasis3 3 5" xfId="399"/>
    <cellStyle name="40% - Énfasis3 3 6" xfId="1463"/>
    <cellStyle name="40% - Énfasis3 3 7" xfId="1430"/>
    <cellStyle name="40% - Énfasis3 3 7 10" xfId="5276"/>
    <cellStyle name="40% - Énfasis3 3 7 2" xfId="2058"/>
    <cellStyle name="40% - Énfasis3 3 7 3" xfId="2505"/>
    <cellStyle name="40% - Énfasis3 3 7 4" xfId="2901"/>
    <cellStyle name="40% - Énfasis3 3 7 5" xfId="3296"/>
    <cellStyle name="40% - Énfasis3 3 7 6" xfId="3692"/>
    <cellStyle name="40% - Énfasis3 3 7 7" xfId="4084"/>
    <cellStyle name="40% - Énfasis3 3 7 8" xfId="4476"/>
    <cellStyle name="40% - Énfasis3 3 7 9" xfId="4884"/>
    <cellStyle name="40% - Énfasis3 3 8" xfId="221"/>
    <cellStyle name="40% - Énfasis3 3 9" xfId="1880"/>
    <cellStyle name="40% - Énfasis3 4" xfId="132"/>
    <cellStyle name="40% - Énfasis3 4 10" xfId="2698"/>
    <cellStyle name="40% - Énfasis3 4 11" xfId="3093"/>
    <cellStyle name="40% - Énfasis3 4 12" xfId="3489"/>
    <cellStyle name="40% - Énfasis3 4 13" xfId="3881"/>
    <cellStyle name="40% - Énfasis3 4 14" xfId="4273"/>
    <cellStyle name="40% - Énfasis3 4 15" xfId="4681"/>
    <cellStyle name="40% - Énfasis3 4 16" xfId="5073"/>
    <cellStyle name="40% - Énfasis3 4 2" xfId="1071"/>
    <cellStyle name="40% - Énfasis3 4 2 2" xfId="1601"/>
    <cellStyle name="40% - Énfasis3 4 2 3" xfId="1484"/>
    <cellStyle name="40% - Énfasis3 4 2 3 10" xfId="5310"/>
    <cellStyle name="40% - Énfasis3 4 2 3 2" xfId="2092"/>
    <cellStyle name="40% - Énfasis3 4 2 3 3" xfId="2539"/>
    <cellStyle name="40% - Énfasis3 4 2 3 4" xfId="2935"/>
    <cellStyle name="40% - Énfasis3 4 2 3 5" xfId="3330"/>
    <cellStyle name="40% - Énfasis3 4 2 3 6" xfId="3726"/>
    <cellStyle name="40% - Énfasis3 4 2 3 7" xfId="4118"/>
    <cellStyle name="40% - Énfasis3 4 2 3 8" xfId="4510"/>
    <cellStyle name="40% - Énfasis3 4 2 3 9" xfId="4918"/>
    <cellStyle name="40% - Énfasis3 4 3" xfId="1278"/>
    <cellStyle name="40% - Énfasis3 4 4" xfId="887"/>
    <cellStyle name="40% - Énfasis3 4 5" xfId="1464"/>
    <cellStyle name="40% - Énfasis3 4 6" xfId="1420"/>
    <cellStyle name="40% - Énfasis3 4 6 10" xfId="5266"/>
    <cellStyle name="40% - Énfasis3 4 6 2" xfId="2048"/>
    <cellStyle name="40% - Énfasis3 4 6 3" xfId="2495"/>
    <cellStyle name="40% - Énfasis3 4 6 4" xfId="2891"/>
    <cellStyle name="40% - Énfasis3 4 6 5" xfId="3286"/>
    <cellStyle name="40% - Énfasis3 4 6 6" xfId="3682"/>
    <cellStyle name="40% - Énfasis3 4 6 7" xfId="4074"/>
    <cellStyle name="40% - Énfasis3 4 6 8" xfId="4466"/>
    <cellStyle name="40% - Énfasis3 4 6 9" xfId="4874"/>
    <cellStyle name="40% - Énfasis3 4 7" xfId="222"/>
    <cellStyle name="40% - Énfasis3 4 8" xfId="1855"/>
    <cellStyle name="40% - Énfasis3 4 9" xfId="2271"/>
    <cellStyle name="40% - Énfasis3 5" xfId="119"/>
    <cellStyle name="40% - Énfasis3 5 10" xfId="3868"/>
    <cellStyle name="40% - Énfasis3 5 11" xfId="4260"/>
    <cellStyle name="40% - Énfasis3 5 12" xfId="4668"/>
    <cellStyle name="40% - Énfasis3 5 13" xfId="5060"/>
    <cellStyle name="40% - Énfasis3 5 2" xfId="1532"/>
    <cellStyle name="40% - Énfasis3 5 3" xfId="1452"/>
    <cellStyle name="40% - Énfasis3 5 3 10" xfId="5298"/>
    <cellStyle name="40% - Énfasis3 5 3 2" xfId="2080"/>
    <cellStyle name="40% - Énfasis3 5 3 3" xfId="2527"/>
    <cellStyle name="40% - Énfasis3 5 3 4" xfId="2923"/>
    <cellStyle name="40% - Énfasis3 5 3 5" xfId="3318"/>
    <cellStyle name="40% - Énfasis3 5 3 6" xfId="3714"/>
    <cellStyle name="40% - Énfasis3 5 3 7" xfId="4106"/>
    <cellStyle name="40% - Énfasis3 5 3 8" xfId="4498"/>
    <cellStyle name="40% - Énfasis3 5 3 9" xfId="4906"/>
    <cellStyle name="40% - Énfasis3 5 4" xfId="223"/>
    <cellStyle name="40% - Énfasis3 5 5" xfId="1842"/>
    <cellStyle name="40% - Énfasis3 5 6" xfId="2258"/>
    <cellStyle name="40% - Énfasis3 5 7" xfId="2685"/>
    <cellStyle name="40% - Énfasis3 5 8" xfId="3080"/>
    <cellStyle name="40% - Énfasis3 5 9" xfId="3476"/>
    <cellStyle name="40% - Énfasis3 6" xfId="1154"/>
    <cellStyle name="40% - Énfasis3 7" xfId="625"/>
    <cellStyle name="40% - Énfasis3 7 10" xfId="5186"/>
    <cellStyle name="40% - Énfasis3 7 2" xfId="1968"/>
    <cellStyle name="40% - Énfasis3 7 3" xfId="2406"/>
    <cellStyle name="40% - Énfasis3 7 4" xfId="2811"/>
    <cellStyle name="40% - Énfasis3 7 5" xfId="3206"/>
    <cellStyle name="40% - Énfasis3 7 6" xfId="3602"/>
    <cellStyle name="40% - Énfasis3 7 7" xfId="3994"/>
    <cellStyle name="40% - Énfasis3 7 8" xfId="4386"/>
    <cellStyle name="40% - Énfasis3 7 9" xfId="4794"/>
    <cellStyle name="40% - Énfasis3 8" xfId="371"/>
    <cellStyle name="40% - Énfasis3 8 10" xfId="5125"/>
    <cellStyle name="40% - Énfasis3 8 2" xfId="1907"/>
    <cellStyle name="40% - Énfasis3 8 3" xfId="2323"/>
    <cellStyle name="40% - Énfasis3 8 4" xfId="2750"/>
    <cellStyle name="40% - Énfasis3 8 5" xfId="3145"/>
    <cellStyle name="40% - Énfasis3 8 6" xfId="3541"/>
    <cellStyle name="40% - Énfasis3 8 7" xfId="3933"/>
    <cellStyle name="40% - Énfasis3 8 8" xfId="4325"/>
    <cellStyle name="40% - Énfasis3 8 9" xfId="4733"/>
    <cellStyle name="40% - Énfasis3 9" xfId="1769"/>
    <cellStyle name="40% - Énfasis4" xfId="85" builtinId="43" customBuiltin="1"/>
    <cellStyle name="40% - Énfasis4 10" xfId="1826"/>
    <cellStyle name="40% - Énfasis4 11" xfId="2242"/>
    <cellStyle name="40% - Énfasis4 12" xfId="2669"/>
    <cellStyle name="40% - Énfasis4 13" xfId="3064"/>
    <cellStyle name="40% - Énfasis4 14" xfId="3460"/>
    <cellStyle name="40% - Énfasis4 15" xfId="3852"/>
    <cellStyle name="40% - Énfasis4 16" xfId="4244"/>
    <cellStyle name="40% - Énfasis4 17" xfId="4652"/>
    <cellStyle name="40% - Énfasis4 18" xfId="5044"/>
    <cellStyle name="40% - Énfasis4 2" xfId="10"/>
    <cellStyle name="40% - Énfasis4 2 2" xfId="891"/>
    <cellStyle name="40% - Énfasis4 2 2 2" xfId="1364"/>
    <cellStyle name="40% - Énfasis4 2 2 2 2" xfId="1623"/>
    <cellStyle name="40% - Énfasis4 2 2 2 2 10" xfId="5369"/>
    <cellStyle name="40% - Énfasis4 2 2 2 2 2" xfId="2151"/>
    <cellStyle name="40% - Énfasis4 2 2 2 2 3" xfId="2598"/>
    <cellStyle name="40% - Énfasis4 2 2 2 2 4" xfId="2994"/>
    <cellStyle name="40% - Énfasis4 2 2 2 2 5" xfId="3389"/>
    <cellStyle name="40% - Énfasis4 2 2 2 2 6" xfId="3785"/>
    <cellStyle name="40% - Énfasis4 2 2 2 2 7" xfId="4177"/>
    <cellStyle name="40% - Énfasis4 2 2 2 2 8" xfId="4569"/>
    <cellStyle name="40% - Énfasis4 2 2 2 2 9" xfId="4977"/>
    <cellStyle name="40% - Énfasis4 2 2 3" xfId="1282"/>
    <cellStyle name="40% - Énfasis4 2 2 3 2" xfId="1680"/>
    <cellStyle name="40% - Énfasis4 2 2 3 2 10" xfId="5413"/>
    <cellStyle name="40% - Énfasis4 2 2 3 2 2" xfId="2195"/>
    <cellStyle name="40% - Énfasis4 2 2 3 2 3" xfId="2644"/>
    <cellStyle name="40% - Énfasis4 2 2 3 2 4" xfId="3038"/>
    <cellStyle name="40% - Énfasis4 2 2 3 2 5" xfId="3433"/>
    <cellStyle name="40% - Énfasis4 2 2 3 2 6" xfId="3829"/>
    <cellStyle name="40% - Énfasis4 2 2 3 2 7" xfId="4221"/>
    <cellStyle name="40% - Énfasis4 2 2 3 2 8" xfId="4613"/>
    <cellStyle name="40% - Énfasis4 2 2 3 2 9" xfId="5021"/>
    <cellStyle name="40% - Énfasis4 2 2 4" xfId="1196"/>
    <cellStyle name="40% - Énfasis4 2 2 5" xfId="1585"/>
    <cellStyle name="40% - Énfasis4 2 2 6" xfId="1504"/>
    <cellStyle name="40% - Énfasis4 2 2 6 10" xfId="5330"/>
    <cellStyle name="40% - Énfasis4 2 2 6 2" xfId="2112"/>
    <cellStyle name="40% - Énfasis4 2 2 6 3" xfId="2559"/>
    <cellStyle name="40% - Énfasis4 2 2 6 4" xfId="2955"/>
    <cellStyle name="40% - Énfasis4 2 2 6 5" xfId="3350"/>
    <cellStyle name="40% - Énfasis4 2 2 6 6" xfId="3746"/>
    <cellStyle name="40% - Énfasis4 2 2 6 7" xfId="4138"/>
    <cellStyle name="40% - Énfasis4 2 2 6 8" xfId="4530"/>
    <cellStyle name="40% - Énfasis4 2 2 6 9" xfId="4938"/>
    <cellStyle name="40% - Énfasis4 2 3" xfId="656"/>
    <cellStyle name="40% - Énfasis4 2 3 2" xfId="1687"/>
    <cellStyle name="40% - Énfasis4 2 3 2 10" xfId="5418"/>
    <cellStyle name="40% - Énfasis4 2 3 2 2" xfId="2200"/>
    <cellStyle name="40% - Énfasis4 2 3 2 3" xfId="2649"/>
    <cellStyle name="40% - Énfasis4 2 3 2 4" xfId="3043"/>
    <cellStyle name="40% - Énfasis4 2 3 2 5" xfId="3438"/>
    <cellStyle name="40% - Énfasis4 2 3 2 6" xfId="3834"/>
    <cellStyle name="40% - Énfasis4 2 3 2 7" xfId="4226"/>
    <cellStyle name="40% - Énfasis4 2 3 2 8" xfId="4618"/>
    <cellStyle name="40% - Énfasis4 2 3 2 9" xfId="5026"/>
    <cellStyle name="40% - Énfasis4 2 4" xfId="1072"/>
    <cellStyle name="40% - Énfasis4 2 4 2" xfId="1650"/>
    <cellStyle name="40% - Énfasis4 2 4 2 10" xfId="5390"/>
    <cellStyle name="40% - Énfasis4 2 4 2 2" xfId="2172"/>
    <cellStyle name="40% - Énfasis4 2 4 2 3" xfId="2619"/>
    <cellStyle name="40% - Énfasis4 2 4 2 4" xfId="3015"/>
    <cellStyle name="40% - Énfasis4 2 4 2 5" xfId="3410"/>
    <cellStyle name="40% - Énfasis4 2 4 2 6" xfId="3806"/>
    <cellStyle name="40% - Énfasis4 2 4 2 7" xfId="4198"/>
    <cellStyle name="40% - Énfasis4 2 4 2 8" xfId="4590"/>
    <cellStyle name="40% - Énfasis4 2 4 2 9" xfId="4998"/>
    <cellStyle name="40% - Énfasis4 2 5" xfId="431"/>
    <cellStyle name="40% - Énfasis4 2 6" xfId="389"/>
    <cellStyle name="40% - Énfasis4 2 6 10" xfId="5142"/>
    <cellStyle name="40% - Énfasis4 2 6 2" xfId="1924"/>
    <cellStyle name="40% - Énfasis4 2 6 3" xfId="2340"/>
    <cellStyle name="40% - Énfasis4 2 6 4" xfId="2767"/>
    <cellStyle name="40% - Énfasis4 2 6 5" xfId="3162"/>
    <cellStyle name="40% - Énfasis4 2 6 6" xfId="3558"/>
    <cellStyle name="40% - Énfasis4 2 6 7" xfId="3950"/>
    <cellStyle name="40% - Énfasis4 2 6 8" xfId="4342"/>
    <cellStyle name="40% - Énfasis4 2 6 9" xfId="4750"/>
    <cellStyle name="40% - Énfasis4 2 7" xfId="1551"/>
    <cellStyle name="40% - Énfasis4 2 8" xfId="224"/>
    <cellStyle name="40% - Énfasis4 2 9" xfId="153"/>
    <cellStyle name="40% - Énfasis4 2 9 10" xfId="5093"/>
    <cellStyle name="40% - Énfasis4 2 9 2" xfId="1875"/>
    <cellStyle name="40% - Énfasis4 2 9 3" xfId="2291"/>
    <cellStyle name="40% - Énfasis4 2 9 4" xfId="2718"/>
    <cellStyle name="40% - Énfasis4 2 9 5" xfId="3113"/>
    <cellStyle name="40% - Énfasis4 2 9 6" xfId="3509"/>
    <cellStyle name="40% - Énfasis4 2 9 7" xfId="3901"/>
    <cellStyle name="40% - Énfasis4 2 9 8" xfId="4293"/>
    <cellStyle name="40% - Énfasis4 2 9 9" xfId="4701"/>
    <cellStyle name="40% - Énfasis4 3" xfId="163"/>
    <cellStyle name="40% - Énfasis4 3 10" xfId="2300"/>
    <cellStyle name="40% - Énfasis4 3 11" xfId="2727"/>
    <cellStyle name="40% - Énfasis4 3 12" xfId="3122"/>
    <cellStyle name="40% - Énfasis4 3 13" xfId="3518"/>
    <cellStyle name="40% - Énfasis4 3 14" xfId="3910"/>
    <cellStyle name="40% - Énfasis4 3 15" xfId="4302"/>
    <cellStyle name="40% - Énfasis4 3 16" xfId="4710"/>
    <cellStyle name="40% - Énfasis4 3 17" xfId="5102"/>
    <cellStyle name="40% - Énfasis4 3 2" xfId="892"/>
    <cellStyle name="40% - Énfasis4 3 2 2" xfId="1365"/>
    <cellStyle name="40% - Énfasis4 3 2 3" xfId="1283"/>
    <cellStyle name="40% - Énfasis4 3 2 4" xfId="1197"/>
    <cellStyle name="40% - Énfasis4 3 2 5" xfId="1586"/>
    <cellStyle name="40% - Énfasis4 3 2 6" xfId="1513"/>
    <cellStyle name="40% - Énfasis4 3 2 6 10" xfId="5338"/>
    <cellStyle name="40% - Énfasis4 3 2 6 2" xfId="2120"/>
    <cellStyle name="40% - Énfasis4 3 2 6 3" xfId="2567"/>
    <cellStyle name="40% - Énfasis4 3 2 6 4" xfId="2963"/>
    <cellStyle name="40% - Énfasis4 3 2 6 5" xfId="3358"/>
    <cellStyle name="40% - Énfasis4 3 2 6 6" xfId="3754"/>
    <cellStyle name="40% - Énfasis4 3 2 6 7" xfId="4146"/>
    <cellStyle name="40% - Énfasis4 3 2 6 8" xfId="4538"/>
    <cellStyle name="40% - Énfasis4 3 2 6 9" xfId="4946"/>
    <cellStyle name="40% - Énfasis4 3 3" xfId="713"/>
    <cellStyle name="40% - Énfasis4 3 3 2" xfId="1659"/>
    <cellStyle name="40% - Énfasis4 3 3 2 10" xfId="5395"/>
    <cellStyle name="40% - Énfasis4 3 3 2 2" xfId="2177"/>
    <cellStyle name="40% - Énfasis4 3 3 2 3" xfId="2625"/>
    <cellStyle name="40% - Énfasis4 3 3 2 4" xfId="3020"/>
    <cellStyle name="40% - Énfasis4 3 3 2 5" xfId="3415"/>
    <cellStyle name="40% - Énfasis4 3 3 2 6" xfId="3811"/>
    <cellStyle name="40% - Énfasis4 3 3 2 7" xfId="4203"/>
    <cellStyle name="40% - Énfasis4 3 3 2 8" xfId="4595"/>
    <cellStyle name="40% - Énfasis4 3 3 2 9" xfId="5003"/>
    <cellStyle name="40% - Énfasis4 3 4" xfId="1073"/>
    <cellStyle name="40% - Énfasis4 3 5" xfId="400"/>
    <cellStyle name="40% - Énfasis4 3 6" xfId="1544"/>
    <cellStyle name="40% - Énfasis4 3 7" xfId="1434"/>
    <cellStyle name="40% - Énfasis4 3 7 10" xfId="5280"/>
    <cellStyle name="40% - Énfasis4 3 7 2" xfId="2062"/>
    <cellStyle name="40% - Énfasis4 3 7 3" xfId="2509"/>
    <cellStyle name="40% - Énfasis4 3 7 4" xfId="2905"/>
    <cellStyle name="40% - Énfasis4 3 7 5" xfId="3300"/>
    <cellStyle name="40% - Énfasis4 3 7 6" xfId="3696"/>
    <cellStyle name="40% - Énfasis4 3 7 7" xfId="4088"/>
    <cellStyle name="40% - Énfasis4 3 7 8" xfId="4480"/>
    <cellStyle name="40% - Énfasis4 3 7 9" xfId="4888"/>
    <cellStyle name="40% - Énfasis4 3 8" xfId="225"/>
    <cellStyle name="40% - Énfasis4 3 9" xfId="1884"/>
    <cellStyle name="40% - Énfasis4 4" xfId="134"/>
    <cellStyle name="40% - Énfasis4 4 10" xfId="2700"/>
    <cellStyle name="40% - Énfasis4 4 11" xfId="3095"/>
    <cellStyle name="40% - Énfasis4 4 12" xfId="3491"/>
    <cellStyle name="40% - Énfasis4 4 13" xfId="3883"/>
    <cellStyle name="40% - Énfasis4 4 14" xfId="4275"/>
    <cellStyle name="40% - Énfasis4 4 15" xfId="4683"/>
    <cellStyle name="40% - Énfasis4 4 16" xfId="5075"/>
    <cellStyle name="40% - Énfasis4 4 2" xfId="1074"/>
    <cellStyle name="40% - Énfasis4 4 2 2" xfId="1602"/>
    <cellStyle name="40% - Énfasis4 4 2 3" xfId="1486"/>
    <cellStyle name="40% - Énfasis4 4 2 3 10" xfId="5312"/>
    <cellStyle name="40% - Énfasis4 4 2 3 2" xfId="2094"/>
    <cellStyle name="40% - Énfasis4 4 2 3 3" xfId="2541"/>
    <cellStyle name="40% - Énfasis4 4 2 3 4" xfId="2937"/>
    <cellStyle name="40% - Énfasis4 4 2 3 5" xfId="3332"/>
    <cellStyle name="40% - Énfasis4 4 2 3 6" xfId="3728"/>
    <cellStyle name="40% - Énfasis4 4 2 3 7" xfId="4120"/>
    <cellStyle name="40% - Énfasis4 4 2 3 8" xfId="4512"/>
    <cellStyle name="40% - Énfasis4 4 2 3 9" xfId="4920"/>
    <cellStyle name="40% - Énfasis4 4 3" xfId="1281"/>
    <cellStyle name="40% - Énfasis4 4 4" xfId="890"/>
    <cellStyle name="40% - Énfasis4 4 5" xfId="1540"/>
    <cellStyle name="40% - Énfasis4 4 6" xfId="1422"/>
    <cellStyle name="40% - Énfasis4 4 6 10" xfId="5268"/>
    <cellStyle name="40% - Énfasis4 4 6 2" xfId="2050"/>
    <cellStyle name="40% - Énfasis4 4 6 3" xfId="2497"/>
    <cellStyle name="40% - Énfasis4 4 6 4" xfId="2893"/>
    <cellStyle name="40% - Énfasis4 4 6 5" xfId="3288"/>
    <cellStyle name="40% - Énfasis4 4 6 6" xfId="3684"/>
    <cellStyle name="40% - Énfasis4 4 6 7" xfId="4076"/>
    <cellStyle name="40% - Énfasis4 4 6 8" xfId="4468"/>
    <cellStyle name="40% - Énfasis4 4 6 9" xfId="4876"/>
    <cellStyle name="40% - Énfasis4 4 7" xfId="226"/>
    <cellStyle name="40% - Énfasis4 4 8" xfId="1857"/>
    <cellStyle name="40% - Énfasis4 4 9" xfId="2273"/>
    <cellStyle name="40% - Énfasis4 5" xfId="120"/>
    <cellStyle name="40% - Énfasis4 5 10" xfId="3869"/>
    <cellStyle name="40% - Énfasis4 5 11" xfId="4261"/>
    <cellStyle name="40% - Énfasis4 5 12" xfId="4669"/>
    <cellStyle name="40% - Énfasis4 5 13" xfId="5061"/>
    <cellStyle name="40% - Énfasis4 5 2" xfId="1537"/>
    <cellStyle name="40% - Énfasis4 5 3" xfId="1453"/>
    <cellStyle name="40% - Énfasis4 5 3 10" xfId="5299"/>
    <cellStyle name="40% - Énfasis4 5 3 2" xfId="2081"/>
    <cellStyle name="40% - Énfasis4 5 3 3" xfId="2528"/>
    <cellStyle name="40% - Énfasis4 5 3 4" xfId="2924"/>
    <cellStyle name="40% - Énfasis4 5 3 5" xfId="3319"/>
    <cellStyle name="40% - Énfasis4 5 3 6" xfId="3715"/>
    <cellStyle name="40% - Énfasis4 5 3 7" xfId="4107"/>
    <cellStyle name="40% - Énfasis4 5 3 8" xfId="4499"/>
    <cellStyle name="40% - Énfasis4 5 3 9" xfId="4907"/>
    <cellStyle name="40% - Énfasis4 5 4" xfId="227"/>
    <cellStyle name="40% - Énfasis4 5 5" xfId="1843"/>
    <cellStyle name="40% - Énfasis4 5 6" xfId="2259"/>
    <cellStyle name="40% - Énfasis4 5 7" xfId="2686"/>
    <cellStyle name="40% - Énfasis4 5 8" xfId="3081"/>
    <cellStyle name="40% - Énfasis4 5 9" xfId="3477"/>
    <cellStyle name="40% - Énfasis4 6" xfId="1155"/>
    <cellStyle name="40% - Énfasis4 7" xfId="627"/>
    <cellStyle name="40% - Énfasis4 7 10" xfId="5188"/>
    <cellStyle name="40% - Énfasis4 7 2" xfId="1970"/>
    <cellStyle name="40% - Énfasis4 7 3" xfId="2408"/>
    <cellStyle name="40% - Énfasis4 7 4" xfId="2813"/>
    <cellStyle name="40% - Énfasis4 7 5" xfId="3208"/>
    <cellStyle name="40% - Énfasis4 7 6" xfId="3604"/>
    <cellStyle name="40% - Énfasis4 7 7" xfId="3996"/>
    <cellStyle name="40% - Énfasis4 7 8" xfId="4388"/>
    <cellStyle name="40% - Énfasis4 7 9" xfId="4796"/>
    <cellStyle name="40% - Énfasis4 8" xfId="373"/>
    <cellStyle name="40% - Énfasis4 8 10" xfId="5127"/>
    <cellStyle name="40% - Énfasis4 8 2" xfId="1909"/>
    <cellStyle name="40% - Énfasis4 8 3" xfId="2325"/>
    <cellStyle name="40% - Énfasis4 8 4" xfId="2752"/>
    <cellStyle name="40% - Énfasis4 8 5" xfId="3147"/>
    <cellStyle name="40% - Énfasis4 8 6" xfId="3543"/>
    <cellStyle name="40% - Énfasis4 8 7" xfId="3935"/>
    <cellStyle name="40% - Énfasis4 8 8" xfId="4327"/>
    <cellStyle name="40% - Énfasis4 8 9" xfId="4735"/>
    <cellStyle name="40% - Énfasis4 9" xfId="1770"/>
    <cellStyle name="40% - Énfasis5" xfId="89" builtinId="47" customBuiltin="1"/>
    <cellStyle name="40% - Énfasis5 10" xfId="2244"/>
    <cellStyle name="40% - Énfasis5 11" xfId="2671"/>
    <cellStyle name="40% - Énfasis5 12" xfId="3066"/>
    <cellStyle name="40% - Énfasis5 13" xfId="3462"/>
    <cellStyle name="40% - Énfasis5 14" xfId="3854"/>
    <cellStyle name="40% - Énfasis5 15" xfId="4246"/>
    <cellStyle name="40% - Énfasis5 16" xfId="4654"/>
    <cellStyle name="40% - Énfasis5 17" xfId="5046"/>
    <cellStyle name="40% - Énfasis5 2" xfId="11"/>
    <cellStyle name="40% - Énfasis5 2 2" xfId="893"/>
    <cellStyle name="40% - Énfasis5 2 2 2" xfId="1587"/>
    <cellStyle name="40% - Énfasis5 2 2 2 2" xfId="1674"/>
    <cellStyle name="40% - Énfasis5 2 2 2 2 10" xfId="5407"/>
    <cellStyle name="40% - Énfasis5 2 2 2 2 2" xfId="2189"/>
    <cellStyle name="40% - Énfasis5 2 2 2 2 3" xfId="2638"/>
    <cellStyle name="40% - Énfasis5 2 2 2 2 4" xfId="3032"/>
    <cellStyle name="40% - Énfasis5 2 2 2 2 5" xfId="3427"/>
    <cellStyle name="40% - Énfasis5 2 2 2 2 6" xfId="3823"/>
    <cellStyle name="40% - Énfasis5 2 2 2 2 7" xfId="4215"/>
    <cellStyle name="40% - Énfasis5 2 2 2 2 8" xfId="4607"/>
    <cellStyle name="40% - Énfasis5 2 2 2 2 9" xfId="5015"/>
    <cellStyle name="40% - Énfasis5 2 2 3" xfId="1505"/>
    <cellStyle name="40% - Énfasis5 2 2 3 10" xfId="5331"/>
    <cellStyle name="40% - Énfasis5 2 2 3 2" xfId="2113"/>
    <cellStyle name="40% - Énfasis5 2 2 3 3" xfId="2560"/>
    <cellStyle name="40% - Énfasis5 2 2 3 4" xfId="2956"/>
    <cellStyle name="40% - Énfasis5 2 2 3 5" xfId="3351"/>
    <cellStyle name="40% - Énfasis5 2 2 3 6" xfId="3747"/>
    <cellStyle name="40% - Énfasis5 2 2 3 7" xfId="4139"/>
    <cellStyle name="40% - Énfasis5 2 2 3 8" xfId="4531"/>
    <cellStyle name="40% - Énfasis5 2 2 3 9" xfId="4939"/>
    <cellStyle name="40% - Énfasis5 2 3" xfId="657"/>
    <cellStyle name="40% - Énfasis5 2 3 2" xfId="1676"/>
    <cellStyle name="40% - Énfasis5 2 3 2 10" xfId="5409"/>
    <cellStyle name="40% - Énfasis5 2 3 2 2" xfId="2191"/>
    <cellStyle name="40% - Énfasis5 2 3 2 3" xfId="2640"/>
    <cellStyle name="40% - Énfasis5 2 3 2 4" xfId="3034"/>
    <cellStyle name="40% - Énfasis5 2 3 2 5" xfId="3429"/>
    <cellStyle name="40% - Énfasis5 2 3 2 6" xfId="3825"/>
    <cellStyle name="40% - Énfasis5 2 3 2 7" xfId="4217"/>
    <cellStyle name="40% - Énfasis5 2 3 2 8" xfId="4609"/>
    <cellStyle name="40% - Énfasis5 2 3 2 9" xfId="5017"/>
    <cellStyle name="40% - Énfasis5 2 4" xfId="432"/>
    <cellStyle name="40% - Énfasis5 2 4 2" xfId="1665"/>
    <cellStyle name="40% - Énfasis5 2 4 2 10" xfId="5401"/>
    <cellStyle name="40% - Énfasis5 2 4 2 2" xfId="2183"/>
    <cellStyle name="40% - Énfasis5 2 4 2 3" xfId="2631"/>
    <cellStyle name="40% - Énfasis5 2 4 2 4" xfId="3026"/>
    <cellStyle name="40% - Énfasis5 2 4 2 5" xfId="3421"/>
    <cellStyle name="40% - Énfasis5 2 4 2 6" xfId="3817"/>
    <cellStyle name="40% - Énfasis5 2 4 2 7" xfId="4209"/>
    <cellStyle name="40% - Énfasis5 2 4 2 8" xfId="4601"/>
    <cellStyle name="40% - Énfasis5 2 4 2 9" xfId="5009"/>
    <cellStyle name="40% - Énfasis5 2 5" xfId="390"/>
    <cellStyle name="40% - Énfasis5 2 5 10" xfId="5143"/>
    <cellStyle name="40% - Énfasis5 2 5 2" xfId="1925"/>
    <cellStyle name="40% - Énfasis5 2 5 3" xfId="2341"/>
    <cellStyle name="40% - Énfasis5 2 5 4" xfId="2768"/>
    <cellStyle name="40% - Énfasis5 2 5 5" xfId="3163"/>
    <cellStyle name="40% - Énfasis5 2 5 6" xfId="3559"/>
    <cellStyle name="40% - Énfasis5 2 5 7" xfId="3951"/>
    <cellStyle name="40% - Énfasis5 2 5 8" xfId="4343"/>
    <cellStyle name="40% - Énfasis5 2 5 9" xfId="4751"/>
    <cellStyle name="40% - Énfasis5 2 6" xfId="1548"/>
    <cellStyle name="40% - Énfasis5 2 7" xfId="228"/>
    <cellStyle name="40% - Énfasis5 2 8" xfId="154"/>
    <cellStyle name="40% - Énfasis5 2 8 10" xfId="5094"/>
    <cellStyle name="40% - Énfasis5 2 8 2" xfId="1876"/>
    <cellStyle name="40% - Énfasis5 2 8 3" xfId="2292"/>
    <cellStyle name="40% - Énfasis5 2 8 4" xfId="2719"/>
    <cellStyle name="40% - Énfasis5 2 8 5" xfId="3114"/>
    <cellStyle name="40% - Énfasis5 2 8 6" xfId="3510"/>
    <cellStyle name="40% - Énfasis5 2 8 7" xfId="3902"/>
    <cellStyle name="40% - Énfasis5 2 8 8" xfId="4294"/>
    <cellStyle name="40% - Énfasis5 2 8 9" xfId="4702"/>
    <cellStyle name="40% - Énfasis5 3" xfId="159"/>
    <cellStyle name="40% - Énfasis5 3 10" xfId="3119"/>
    <cellStyle name="40% - Énfasis5 3 11" xfId="3515"/>
    <cellStyle name="40% - Énfasis5 3 12" xfId="3907"/>
    <cellStyle name="40% - Énfasis5 3 13" xfId="4299"/>
    <cellStyle name="40% - Énfasis5 3 14" xfId="4707"/>
    <cellStyle name="40% - Énfasis5 3 15" xfId="5099"/>
    <cellStyle name="40% - Énfasis5 3 2" xfId="894"/>
    <cellStyle name="40% - Énfasis5 3 2 2" xfId="1588"/>
    <cellStyle name="40% - Énfasis5 3 2 3" xfId="1509"/>
    <cellStyle name="40% - Énfasis5 3 2 3 10" xfId="5335"/>
    <cellStyle name="40% - Énfasis5 3 2 3 2" xfId="2117"/>
    <cellStyle name="40% - Énfasis5 3 2 3 3" xfId="2564"/>
    <cellStyle name="40% - Énfasis5 3 2 3 4" xfId="2960"/>
    <cellStyle name="40% - Énfasis5 3 2 3 5" xfId="3355"/>
    <cellStyle name="40% - Énfasis5 3 2 3 6" xfId="3751"/>
    <cellStyle name="40% - Énfasis5 3 2 3 7" xfId="4143"/>
    <cellStyle name="40% - Énfasis5 3 2 3 8" xfId="4535"/>
    <cellStyle name="40% - Énfasis5 3 2 3 9" xfId="4943"/>
    <cellStyle name="40% - Énfasis5 3 3" xfId="714"/>
    <cellStyle name="40% - Énfasis5 3 3 2" xfId="1644"/>
    <cellStyle name="40% - Énfasis5 3 3 2 10" xfId="5385"/>
    <cellStyle name="40% - Énfasis5 3 3 2 2" xfId="2167"/>
    <cellStyle name="40% - Énfasis5 3 3 2 3" xfId="2614"/>
    <cellStyle name="40% - Énfasis5 3 3 2 4" xfId="3010"/>
    <cellStyle name="40% - Énfasis5 3 3 2 5" xfId="3405"/>
    <cellStyle name="40% - Énfasis5 3 3 2 6" xfId="3801"/>
    <cellStyle name="40% - Énfasis5 3 3 2 7" xfId="4193"/>
    <cellStyle name="40% - Énfasis5 3 3 2 8" xfId="4585"/>
    <cellStyle name="40% - Énfasis5 3 3 2 9" xfId="4993"/>
    <cellStyle name="40% - Énfasis5 3 4" xfId="1476"/>
    <cellStyle name="40% - Énfasis5 3 5" xfId="1431"/>
    <cellStyle name="40% - Énfasis5 3 5 10" xfId="5277"/>
    <cellStyle name="40% - Énfasis5 3 5 2" xfId="2059"/>
    <cellStyle name="40% - Énfasis5 3 5 3" xfId="2506"/>
    <cellStyle name="40% - Énfasis5 3 5 4" xfId="2902"/>
    <cellStyle name="40% - Énfasis5 3 5 5" xfId="3297"/>
    <cellStyle name="40% - Énfasis5 3 5 6" xfId="3693"/>
    <cellStyle name="40% - Énfasis5 3 5 7" xfId="4085"/>
    <cellStyle name="40% - Énfasis5 3 5 8" xfId="4477"/>
    <cellStyle name="40% - Énfasis5 3 5 9" xfId="4885"/>
    <cellStyle name="40% - Énfasis5 3 6" xfId="229"/>
    <cellStyle name="40% - Énfasis5 3 7" xfId="1881"/>
    <cellStyle name="40% - Énfasis5 3 8" xfId="2297"/>
    <cellStyle name="40% - Énfasis5 3 9" xfId="2724"/>
    <cellStyle name="40% - Énfasis5 4" xfId="136"/>
    <cellStyle name="40% - Énfasis5 4 10" xfId="3493"/>
    <cellStyle name="40% - Énfasis5 4 11" xfId="3885"/>
    <cellStyle name="40% - Énfasis5 4 12" xfId="4277"/>
    <cellStyle name="40% - Énfasis5 4 13" xfId="4685"/>
    <cellStyle name="40% - Énfasis5 4 14" xfId="5077"/>
    <cellStyle name="40% - Énfasis5 4 2" xfId="1488"/>
    <cellStyle name="40% - Énfasis5 4 2 10" xfId="5314"/>
    <cellStyle name="40% - Énfasis5 4 2 2" xfId="2096"/>
    <cellStyle name="40% - Énfasis5 4 2 3" xfId="2543"/>
    <cellStyle name="40% - Énfasis5 4 2 4" xfId="2939"/>
    <cellStyle name="40% - Énfasis5 4 2 5" xfId="3334"/>
    <cellStyle name="40% - Énfasis5 4 2 6" xfId="3730"/>
    <cellStyle name="40% - Énfasis5 4 2 7" xfId="4122"/>
    <cellStyle name="40% - Énfasis5 4 2 8" xfId="4514"/>
    <cellStyle name="40% - Énfasis5 4 2 9" xfId="4922"/>
    <cellStyle name="40% - Énfasis5 4 3" xfId="1549"/>
    <cellStyle name="40% - Énfasis5 4 4" xfId="1424"/>
    <cellStyle name="40% - Énfasis5 4 4 10" xfId="5270"/>
    <cellStyle name="40% - Énfasis5 4 4 2" xfId="2052"/>
    <cellStyle name="40% - Énfasis5 4 4 3" xfId="2499"/>
    <cellStyle name="40% - Énfasis5 4 4 4" xfId="2895"/>
    <cellStyle name="40% - Énfasis5 4 4 5" xfId="3290"/>
    <cellStyle name="40% - Énfasis5 4 4 6" xfId="3686"/>
    <cellStyle name="40% - Énfasis5 4 4 7" xfId="4078"/>
    <cellStyle name="40% - Énfasis5 4 4 8" xfId="4470"/>
    <cellStyle name="40% - Énfasis5 4 4 9" xfId="4878"/>
    <cellStyle name="40% - Énfasis5 4 5" xfId="230"/>
    <cellStyle name="40% - Énfasis5 4 6" xfId="1859"/>
    <cellStyle name="40% - Énfasis5 4 7" xfId="2275"/>
    <cellStyle name="40% - Énfasis5 4 8" xfId="2702"/>
    <cellStyle name="40% - Énfasis5 4 9" xfId="3097"/>
    <cellStyle name="40% - Énfasis5 5" xfId="121"/>
    <cellStyle name="40% - Énfasis5 5 10" xfId="3870"/>
    <cellStyle name="40% - Énfasis5 5 11" xfId="4262"/>
    <cellStyle name="40% - Énfasis5 5 12" xfId="4670"/>
    <cellStyle name="40% - Énfasis5 5 13" xfId="5062"/>
    <cellStyle name="40% - Énfasis5 5 2" xfId="1469"/>
    <cellStyle name="40% - Énfasis5 5 3" xfId="1454"/>
    <cellStyle name="40% - Énfasis5 5 3 10" xfId="5300"/>
    <cellStyle name="40% - Énfasis5 5 3 2" xfId="2082"/>
    <cellStyle name="40% - Énfasis5 5 3 3" xfId="2529"/>
    <cellStyle name="40% - Énfasis5 5 3 4" xfId="2925"/>
    <cellStyle name="40% - Énfasis5 5 3 5" xfId="3320"/>
    <cellStyle name="40% - Énfasis5 5 3 6" xfId="3716"/>
    <cellStyle name="40% - Énfasis5 5 3 7" xfId="4108"/>
    <cellStyle name="40% - Énfasis5 5 3 8" xfId="4500"/>
    <cellStyle name="40% - Énfasis5 5 3 9" xfId="4908"/>
    <cellStyle name="40% - Énfasis5 5 4" xfId="231"/>
    <cellStyle name="40% - Énfasis5 5 5" xfId="1844"/>
    <cellStyle name="40% - Énfasis5 5 6" xfId="2260"/>
    <cellStyle name="40% - Énfasis5 5 7" xfId="2687"/>
    <cellStyle name="40% - Énfasis5 5 8" xfId="3082"/>
    <cellStyle name="40% - Énfasis5 5 9" xfId="3478"/>
    <cellStyle name="40% - Énfasis5 6" xfId="629"/>
    <cellStyle name="40% - Énfasis5 6 10" xfId="5190"/>
    <cellStyle name="40% - Énfasis5 6 2" xfId="1972"/>
    <cellStyle name="40% - Énfasis5 6 3" xfId="2410"/>
    <cellStyle name="40% - Énfasis5 6 4" xfId="2815"/>
    <cellStyle name="40% - Énfasis5 6 5" xfId="3210"/>
    <cellStyle name="40% - Énfasis5 6 6" xfId="3606"/>
    <cellStyle name="40% - Énfasis5 6 7" xfId="3998"/>
    <cellStyle name="40% - Énfasis5 6 8" xfId="4390"/>
    <cellStyle name="40% - Énfasis5 6 9" xfId="4798"/>
    <cellStyle name="40% - Énfasis5 7" xfId="375"/>
    <cellStyle name="40% - Énfasis5 7 10" xfId="5129"/>
    <cellStyle name="40% - Énfasis5 7 2" xfId="1911"/>
    <cellStyle name="40% - Énfasis5 7 3" xfId="2327"/>
    <cellStyle name="40% - Énfasis5 7 4" xfId="2754"/>
    <cellStyle name="40% - Énfasis5 7 5" xfId="3149"/>
    <cellStyle name="40% - Énfasis5 7 6" xfId="3545"/>
    <cellStyle name="40% - Énfasis5 7 7" xfId="3937"/>
    <cellStyle name="40% - Énfasis5 7 8" xfId="4329"/>
    <cellStyle name="40% - Énfasis5 7 9" xfId="4737"/>
    <cellStyle name="40% - Énfasis5 8" xfId="1771"/>
    <cellStyle name="40% - Énfasis5 9" xfId="1828"/>
    <cellStyle name="40% - Énfasis6" xfId="93" builtinId="51" customBuiltin="1"/>
    <cellStyle name="40% - Énfasis6 10" xfId="1830"/>
    <cellStyle name="40% - Énfasis6 11" xfId="2246"/>
    <cellStyle name="40% - Énfasis6 12" xfId="2673"/>
    <cellStyle name="40% - Énfasis6 13" xfId="3068"/>
    <cellStyle name="40% - Énfasis6 14" xfId="3464"/>
    <cellStyle name="40% - Énfasis6 15" xfId="3856"/>
    <cellStyle name="40% - Énfasis6 16" xfId="4248"/>
    <cellStyle name="40% - Énfasis6 17" xfId="4656"/>
    <cellStyle name="40% - Énfasis6 18" xfId="5048"/>
    <cellStyle name="40% - Énfasis6 2" xfId="12"/>
    <cellStyle name="40% - Énfasis6 2 2" xfId="233"/>
    <cellStyle name="40% - Énfasis6 2 2 2" xfId="234"/>
    <cellStyle name="40% - Énfasis6 2 2 2 2" xfId="1632"/>
    <cellStyle name="40% - Énfasis6 2 2 2 2 10" xfId="5377"/>
    <cellStyle name="40% - Énfasis6 2 2 2 2 2" xfId="2159"/>
    <cellStyle name="40% - Énfasis6 2 2 2 2 3" xfId="2606"/>
    <cellStyle name="40% - Énfasis6 2 2 2 2 4" xfId="3002"/>
    <cellStyle name="40% - Énfasis6 2 2 2 2 5" xfId="3397"/>
    <cellStyle name="40% - Énfasis6 2 2 2 2 6" xfId="3793"/>
    <cellStyle name="40% - Énfasis6 2 2 2 2 7" xfId="4185"/>
    <cellStyle name="40% - Énfasis6 2 2 2 2 8" xfId="4577"/>
    <cellStyle name="40% - Énfasis6 2 2 2 2 9" xfId="4985"/>
    <cellStyle name="40% - Énfasis6 2 2 3" xfId="1076"/>
    <cellStyle name="40% - Énfasis6 2 2 3 2" xfId="1672"/>
    <cellStyle name="40% - Énfasis6 2 2 3 2 10" xfId="5405"/>
    <cellStyle name="40% - Énfasis6 2 2 3 2 2" xfId="2187"/>
    <cellStyle name="40% - Énfasis6 2 2 3 2 3" xfId="2636"/>
    <cellStyle name="40% - Énfasis6 2 2 3 2 4" xfId="3030"/>
    <cellStyle name="40% - Énfasis6 2 2 3 2 5" xfId="3425"/>
    <cellStyle name="40% - Énfasis6 2 2 3 2 6" xfId="3821"/>
    <cellStyle name="40% - Énfasis6 2 2 3 2 7" xfId="4213"/>
    <cellStyle name="40% - Énfasis6 2 2 3 2 8" xfId="4605"/>
    <cellStyle name="40% - Énfasis6 2 2 3 2 9" xfId="5013"/>
    <cellStyle name="40% - Énfasis6 2 2 4" xfId="1285"/>
    <cellStyle name="40% - Énfasis6 2 2 5" xfId="896"/>
    <cellStyle name="40% - Énfasis6 2 2 6" xfId="1539"/>
    <cellStyle name="40% - Énfasis6 2 2 7" xfId="1506"/>
    <cellStyle name="40% - Énfasis6 2 2 7 10" xfId="5332"/>
    <cellStyle name="40% - Énfasis6 2 2 7 2" xfId="2114"/>
    <cellStyle name="40% - Énfasis6 2 2 7 3" xfId="2561"/>
    <cellStyle name="40% - Énfasis6 2 2 7 4" xfId="2957"/>
    <cellStyle name="40% - Énfasis6 2 2 7 5" xfId="3352"/>
    <cellStyle name="40% - Énfasis6 2 2 7 6" xfId="3748"/>
    <cellStyle name="40% - Énfasis6 2 2 7 7" xfId="4140"/>
    <cellStyle name="40% - Énfasis6 2 2 7 8" xfId="4532"/>
    <cellStyle name="40% - Énfasis6 2 2 7 9" xfId="4940"/>
    <cellStyle name="40% - Énfasis6 2 3" xfId="658"/>
    <cellStyle name="40% - Énfasis6 2 3 2" xfId="1366"/>
    <cellStyle name="40% - Énfasis6 2 3 3" xfId="1249"/>
    <cellStyle name="40% - Énfasis6 2 3 4" xfId="1198"/>
    <cellStyle name="40% - Énfasis6 2 3 5" xfId="1610"/>
    <cellStyle name="40% - Énfasis6 2 3 5 10" xfId="5357"/>
    <cellStyle name="40% - Énfasis6 2 3 5 2" xfId="2139"/>
    <cellStyle name="40% - Énfasis6 2 3 5 3" xfId="2586"/>
    <cellStyle name="40% - Énfasis6 2 3 5 4" xfId="2982"/>
    <cellStyle name="40% - Énfasis6 2 3 5 5" xfId="3377"/>
    <cellStyle name="40% - Énfasis6 2 3 5 6" xfId="3773"/>
    <cellStyle name="40% - Énfasis6 2 3 5 7" xfId="4165"/>
    <cellStyle name="40% - Énfasis6 2 3 5 8" xfId="4557"/>
    <cellStyle name="40% - Énfasis6 2 3 5 9" xfId="4965"/>
    <cellStyle name="40% - Énfasis6 2 4" xfId="1075"/>
    <cellStyle name="40% - Énfasis6 2 4 2" xfId="1685"/>
    <cellStyle name="40% - Énfasis6 2 4 2 10" xfId="5417"/>
    <cellStyle name="40% - Énfasis6 2 4 2 2" xfId="2199"/>
    <cellStyle name="40% - Énfasis6 2 4 2 3" xfId="2648"/>
    <cellStyle name="40% - Énfasis6 2 4 2 4" xfId="3042"/>
    <cellStyle name="40% - Énfasis6 2 4 2 5" xfId="3437"/>
    <cellStyle name="40% - Énfasis6 2 4 2 6" xfId="3833"/>
    <cellStyle name="40% - Énfasis6 2 4 2 7" xfId="4225"/>
    <cellStyle name="40% - Énfasis6 2 4 2 8" xfId="4617"/>
    <cellStyle name="40% - Énfasis6 2 4 2 9" xfId="5025"/>
    <cellStyle name="40% - Énfasis6 2 5" xfId="433"/>
    <cellStyle name="40% - Énfasis6 2 6" xfId="391"/>
    <cellStyle name="40% - Énfasis6 2 6 10" xfId="5144"/>
    <cellStyle name="40% - Énfasis6 2 6 2" xfId="1926"/>
    <cellStyle name="40% - Énfasis6 2 6 3" xfId="2342"/>
    <cellStyle name="40% - Énfasis6 2 6 4" xfId="2769"/>
    <cellStyle name="40% - Énfasis6 2 6 5" xfId="3164"/>
    <cellStyle name="40% - Énfasis6 2 6 6" xfId="3560"/>
    <cellStyle name="40% - Énfasis6 2 6 7" xfId="3952"/>
    <cellStyle name="40% - Énfasis6 2 6 8" xfId="4344"/>
    <cellStyle name="40% - Énfasis6 2 6 9" xfId="4752"/>
    <cellStyle name="40% - Énfasis6 2 7" xfId="1475"/>
    <cellStyle name="40% - Énfasis6 2 8" xfId="232"/>
    <cellStyle name="40% - Énfasis6 2 9" xfId="155"/>
    <cellStyle name="40% - Énfasis6 2 9 10" xfId="5095"/>
    <cellStyle name="40% - Énfasis6 2 9 2" xfId="1877"/>
    <cellStyle name="40% - Énfasis6 2 9 3" xfId="2293"/>
    <cellStyle name="40% - Énfasis6 2 9 4" xfId="2720"/>
    <cellStyle name="40% - Énfasis6 2 9 5" xfId="3115"/>
    <cellStyle name="40% - Énfasis6 2 9 6" xfId="3511"/>
    <cellStyle name="40% - Énfasis6 2 9 7" xfId="3903"/>
    <cellStyle name="40% - Énfasis6 2 9 8" xfId="4295"/>
    <cellStyle name="40% - Énfasis6 2 9 9" xfId="4703"/>
    <cellStyle name="40% - Énfasis6 3" xfId="162"/>
    <cellStyle name="40% - Énfasis6 3 10" xfId="2299"/>
    <cellStyle name="40% - Énfasis6 3 11" xfId="2726"/>
    <cellStyle name="40% - Énfasis6 3 12" xfId="3121"/>
    <cellStyle name="40% - Énfasis6 3 13" xfId="3517"/>
    <cellStyle name="40% - Énfasis6 3 14" xfId="3909"/>
    <cellStyle name="40% - Énfasis6 3 15" xfId="4301"/>
    <cellStyle name="40% - Énfasis6 3 16" xfId="4709"/>
    <cellStyle name="40% - Énfasis6 3 17" xfId="5101"/>
    <cellStyle name="40% - Énfasis6 3 2" xfId="897"/>
    <cellStyle name="40% - Énfasis6 3 2 2" xfId="1367"/>
    <cellStyle name="40% - Énfasis6 3 2 3" xfId="1286"/>
    <cellStyle name="40% - Énfasis6 3 2 4" xfId="1199"/>
    <cellStyle name="40% - Énfasis6 3 2 5" xfId="1589"/>
    <cellStyle name="40% - Énfasis6 3 2 6" xfId="1512"/>
    <cellStyle name="40% - Énfasis6 3 2 6 10" xfId="5337"/>
    <cellStyle name="40% - Énfasis6 3 2 6 2" xfId="2119"/>
    <cellStyle name="40% - Énfasis6 3 2 6 3" xfId="2566"/>
    <cellStyle name="40% - Énfasis6 3 2 6 4" xfId="2962"/>
    <cellStyle name="40% - Énfasis6 3 2 6 5" xfId="3357"/>
    <cellStyle name="40% - Énfasis6 3 2 6 6" xfId="3753"/>
    <cellStyle name="40% - Énfasis6 3 2 6 7" xfId="4145"/>
    <cellStyle name="40% - Énfasis6 3 2 6 8" xfId="4537"/>
    <cellStyle name="40% - Énfasis6 3 2 6 9" xfId="4945"/>
    <cellStyle name="40% - Énfasis6 3 3" xfId="715"/>
    <cellStyle name="40% - Énfasis6 3 3 2" xfId="1611"/>
    <cellStyle name="40% - Énfasis6 3 3 2 10" xfId="5358"/>
    <cellStyle name="40% - Énfasis6 3 3 2 2" xfId="2140"/>
    <cellStyle name="40% - Énfasis6 3 3 2 3" xfId="2587"/>
    <cellStyle name="40% - Énfasis6 3 3 2 4" xfId="2983"/>
    <cellStyle name="40% - Énfasis6 3 3 2 5" xfId="3378"/>
    <cellStyle name="40% - Énfasis6 3 3 2 6" xfId="3774"/>
    <cellStyle name="40% - Énfasis6 3 3 2 7" xfId="4166"/>
    <cellStyle name="40% - Énfasis6 3 3 2 8" xfId="4558"/>
    <cellStyle name="40% - Énfasis6 3 3 2 9" xfId="4966"/>
    <cellStyle name="40% - Énfasis6 3 4" xfId="1077"/>
    <cellStyle name="40% - Énfasis6 3 5" xfId="401"/>
    <cellStyle name="40% - Énfasis6 3 6" xfId="1465"/>
    <cellStyle name="40% - Énfasis6 3 7" xfId="1433"/>
    <cellStyle name="40% - Énfasis6 3 7 10" xfId="5279"/>
    <cellStyle name="40% - Énfasis6 3 7 2" xfId="2061"/>
    <cellStyle name="40% - Énfasis6 3 7 3" xfId="2508"/>
    <cellStyle name="40% - Énfasis6 3 7 4" xfId="2904"/>
    <cellStyle name="40% - Énfasis6 3 7 5" xfId="3299"/>
    <cellStyle name="40% - Énfasis6 3 7 6" xfId="3695"/>
    <cellStyle name="40% - Énfasis6 3 7 7" xfId="4087"/>
    <cellStyle name="40% - Énfasis6 3 7 8" xfId="4479"/>
    <cellStyle name="40% - Énfasis6 3 7 9" xfId="4887"/>
    <cellStyle name="40% - Énfasis6 3 8" xfId="235"/>
    <cellStyle name="40% - Énfasis6 3 9" xfId="1883"/>
    <cellStyle name="40% - Énfasis6 4" xfId="138"/>
    <cellStyle name="40% - Énfasis6 4 10" xfId="2704"/>
    <cellStyle name="40% - Énfasis6 4 11" xfId="3099"/>
    <cellStyle name="40% - Énfasis6 4 12" xfId="3495"/>
    <cellStyle name="40% - Énfasis6 4 13" xfId="3887"/>
    <cellStyle name="40% - Énfasis6 4 14" xfId="4279"/>
    <cellStyle name="40% - Énfasis6 4 15" xfId="4687"/>
    <cellStyle name="40% - Énfasis6 4 16" xfId="5079"/>
    <cellStyle name="40% - Énfasis6 4 2" xfId="1078"/>
    <cellStyle name="40% - Énfasis6 4 2 2" xfId="1603"/>
    <cellStyle name="40% - Énfasis6 4 2 3" xfId="1490"/>
    <cellStyle name="40% - Énfasis6 4 2 3 10" xfId="5316"/>
    <cellStyle name="40% - Énfasis6 4 2 3 2" xfId="2098"/>
    <cellStyle name="40% - Énfasis6 4 2 3 3" xfId="2545"/>
    <cellStyle name="40% - Énfasis6 4 2 3 4" xfId="2941"/>
    <cellStyle name="40% - Énfasis6 4 2 3 5" xfId="3336"/>
    <cellStyle name="40% - Énfasis6 4 2 3 6" xfId="3732"/>
    <cellStyle name="40% - Énfasis6 4 2 3 7" xfId="4124"/>
    <cellStyle name="40% - Énfasis6 4 2 3 8" xfId="4516"/>
    <cellStyle name="40% - Énfasis6 4 2 3 9" xfId="4924"/>
    <cellStyle name="40% - Énfasis6 4 3" xfId="1284"/>
    <cellStyle name="40% - Énfasis6 4 4" xfId="895"/>
    <cellStyle name="40% - Énfasis6 4 5" xfId="1543"/>
    <cellStyle name="40% - Énfasis6 4 6" xfId="1426"/>
    <cellStyle name="40% - Énfasis6 4 6 10" xfId="5272"/>
    <cellStyle name="40% - Énfasis6 4 6 2" xfId="2054"/>
    <cellStyle name="40% - Énfasis6 4 6 3" xfId="2501"/>
    <cellStyle name="40% - Énfasis6 4 6 4" xfId="2897"/>
    <cellStyle name="40% - Énfasis6 4 6 5" xfId="3292"/>
    <cellStyle name="40% - Énfasis6 4 6 6" xfId="3688"/>
    <cellStyle name="40% - Énfasis6 4 6 7" xfId="4080"/>
    <cellStyle name="40% - Énfasis6 4 6 8" xfId="4472"/>
    <cellStyle name="40% - Énfasis6 4 6 9" xfId="4880"/>
    <cellStyle name="40% - Énfasis6 4 7" xfId="236"/>
    <cellStyle name="40% - Énfasis6 4 8" xfId="1861"/>
    <cellStyle name="40% - Énfasis6 4 9" xfId="2277"/>
    <cellStyle name="40% - Énfasis6 5" xfId="122"/>
    <cellStyle name="40% - Énfasis6 5 10" xfId="3871"/>
    <cellStyle name="40% - Énfasis6 5 11" xfId="4263"/>
    <cellStyle name="40% - Énfasis6 5 12" xfId="4671"/>
    <cellStyle name="40% - Énfasis6 5 13" xfId="5063"/>
    <cellStyle name="40% - Énfasis6 5 2" xfId="1525"/>
    <cellStyle name="40% - Énfasis6 5 3" xfId="1455"/>
    <cellStyle name="40% - Énfasis6 5 3 10" xfId="5301"/>
    <cellStyle name="40% - Énfasis6 5 3 2" xfId="2083"/>
    <cellStyle name="40% - Énfasis6 5 3 3" xfId="2530"/>
    <cellStyle name="40% - Énfasis6 5 3 4" xfId="2926"/>
    <cellStyle name="40% - Énfasis6 5 3 5" xfId="3321"/>
    <cellStyle name="40% - Énfasis6 5 3 6" xfId="3717"/>
    <cellStyle name="40% - Énfasis6 5 3 7" xfId="4109"/>
    <cellStyle name="40% - Énfasis6 5 3 8" xfId="4501"/>
    <cellStyle name="40% - Énfasis6 5 3 9" xfId="4909"/>
    <cellStyle name="40% - Énfasis6 5 4" xfId="237"/>
    <cellStyle name="40% - Énfasis6 5 5" xfId="1845"/>
    <cellStyle name="40% - Énfasis6 5 6" xfId="2261"/>
    <cellStyle name="40% - Énfasis6 5 7" xfId="2688"/>
    <cellStyle name="40% - Énfasis6 5 8" xfId="3083"/>
    <cellStyle name="40% - Énfasis6 5 9" xfId="3479"/>
    <cellStyle name="40% - Énfasis6 6" xfId="1156"/>
    <cellStyle name="40% - Énfasis6 7" xfId="631"/>
    <cellStyle name="40% - Énfasis6 7 10" xfId="5192"/>
    <cellStyle name="40% - Énfasis6 7 2" xfId="1974"/>
    <cellStyle name="40% - Énfasis6 7 3" xfId="2412"/>
    <cellStyle name="40% - Énfasis6 7 4" xfId="2817"/>
    <cellStyle name="40% - Énfasis6 7 5" xfId="3212"/>
    <cellStyle name="40% - Énfasis6 7 6" xfId="3608"/>
    <cellStyle name="40% - Énfasis6 7 7" xfId="4000"/>
    <cellStyle name="40% - Énfasis6 7 8" xfId="4392"/>
    <cellStyle name="40% - Énfasis6 7 9" xfId="4800"/>
    <cellStyle name="40% - Énfasis6 8" xfId="377"/>
    <cellStyle name="40% - Énfasis6 8 10" xfId="5131"/>
    <cellStyle name="40% - Énfasis6 8 2" xfId="1913"/>
    <cellStyle name="40% - Énfasis6 8 3" xfId="2329"/>
    <cellStyle name="40% - Énfasis6 8 4" xfId="2756"/>
    <cellStyle name="40% - Énfasis6 8 5" xfId="3151"/>
    <cellStyle name="40% - Énfasis6 8 6" xfId="3547"/>
    <cellStyle name="40% - Énfasis6 8 7" xfId="3939"/>
    <cellStyle name="40% - Énfasis6 8 8" xfId="4331"/>
    <cellStyle name="40% - Énfasis6 8 9" xfId="4739"/>
    <cellStyle name="40% - Énfasis6 9" xfId="1772"/>
    <cellStyle name="60% - Énfasis1" xfId="74" builtinId="32" customBuiltin="1"/>
    <cellStyle name="60% - Énfasis1 2" xfId="13"/>
    <cellStyle name="60% - Énfasis1 2 2" xfId="899"/>
    <cellStyle name="60% - Énfasis1 2 2 2" xfId="1368"/>
    <cellStyle name="60% - Énfasis1 2 2 3" xfId="1288"/>
    <cellStyle name="60% - Énfasis1 2 2 4" xfId="1200"/>
    <cellStyle name="60% - Énfasis1 2 3" xfId="639"/>
    <cellStyle name="60% - Énfasis1 2 4" xfId="1079"/>
    <cellStyle name="60% - Énfasis1 2 5" xfId="402"/>
    <cellStyle name="60% - Énfasis1 2 6" xfId="238"/>
    <cellStyle name="60% - Énfasis1 3" xfId="239"/>
    <cellStyle name="60% - Énfasis1 3 2" xfId="900"/>
    <cellStyle name="60% - Énfasis1 3 2 2" xfId="1369"/>
    <cellStyle name="60% - Énfasis1 3 2 3" xfId="1289"/>
    <cellStyle name="60% - Énfasis1 3 2 4" xfId="1201"/>
    <cellStyle name="60% - Énfasis1 3 3" xfId="716"/>
    <cellStyle name="60% - Énfasis1 3 4" xfId="1080"/>
    <cellStyle name="60% - Énfasis1 3 5" xfId="434"/>
    <cellStyle name="60% - Énfasis1 4" xfId="240"/>
    <cellStyle name="60% - Énfasis1 4 2" xfId="1081"/>
    <cellStyle name="60% - Énfasis1 4 3" xfId="1287"/>
    <cellStyle name="60% - Énfasis1 4 4" xfId="898"/>
    <cellStyle name="60% - Énfasis1 5" xfId="241"/>
    <cellStyle name="60% - Énfasis1 6" xfId="1157"/>
    <cellStyle name="60% - Énfasis1 7" xfId="1773"/>
    <cellStyle name="60% - Énfasis2" xfId="78" builtinId="36" customBuiltin="1"/>
    <cellStyle name="60% - Énfasis2 2" xfId="14"/>
    <cellStyle name="60% - Énfasis2 2 2" xfId="902"/>
    <cellStyle name="60% - Énfasis2 2 2 2" xfId="1370"/>
    <cellStyle name="60% - Énfasis2 2 2 3" xfId="1291"/>
    <cellStyle name="60% - Énfasis2 2 2 4" xfId="1202"/>
    <cellStyle name="60% - Énfasis2 2 3" xfId="640"/>
    <cellStyle name="60% - Énfasis2 2 4" xfId="1082"/>
    <cellStyle name="60% - Énfasis2 2 5" xfId="403"/>
    <cellStyle name="60% - Énfasis2 2 6" xfId="242"/>
    <cellStyle name="60% - Énfasis2 3" xfId="243"/>
    <cellStyle name="60% - Énfasis2 3 2" xfId="903"/>
    <cellStyle name="60% - Énfasis2 3 2 2" xfId="1371"/>
    <cellStyle name="60% - Énfasis2 3 2 3" xfId="1292"/>
    <cellStyle name="60% - Énfasis2 3 2 4" xfId="1203"/>
    <cellStyle name="60% - Énfasis2 3 3" xfId="717"/>
    <cellStyle name="60% - Énfasis2 3 4" xfId="1083"/>
    <cellStyle name="60% - Énfasis2 3 5" xfId="435"/>
    <cellStyle name="60% - Énfasis2 4" xfId="244"/>
    <cellStyle name="60% - Énfasis2 4 2" xfId="1084"/>
    <cellStyle name="60% - Énfasis2 4 3" xfId="1290"/>
    <cellStyle name="60% - Énfasis2 4 4" xfId="901"/>
    <cellStyle name="60% - Énfasis2 5" xfId="245"/>
    <cellStyle name="60% - Énfasis2 6" xfId="1158"/>
    <cellStyle name="60% - Énfasis2 7" xfId="1774"/>
    <cellStyle name="60% - Énfasis3" xfId="82" builtinId="40" customBuiltin="1"/>
    <cellStyle name="60% - Énfasis3 2" xfId="15"/>
    <cellStyle name="60% - Énfasis3 2 2" xfId="905"/>
    <cellStyle name="60% - Énfasis3 2 2 2" xfId="1372"/>
    <cellStyle name="60% - Énfasis3 2 2 3" xfId="1294"/>
    <cellStyle name="60% - Énfasis3 2 2 4" xfId="1204"/>
    <cellStyle name="60% - Énfasis3 2 3" xfId="683"/>
    <cellStyle name="60% - Énfasis3 2 4" xfId="1085"/>
    <cellStyle name="60% - Énfasis3 2 5" xfId="404"/>
    <cellStyle name="60% - Énfasis3 2 6" xfId="246"/>
    <cellStyle name="60% - Énfasis3 3" xfId="247"/>
    <cellStyle name="60% - Énfasis3 3 2" xfId="906"/>
    <cellStyle name="60% - Énfasis3 3 2 2" xfId="1373"/>
    <cellStyle name="60% - Énfasis3 3 2 3" xfId="1295"/>
    <cellStyle name="60% - Énfasis3 3 2 4" xfId="1205"/>
    <cellStyle name="60% - Énfasis3 3 3" xfId="718"/>
    <cellStyle name="60% - Énfasis3 3 4" xfId="1086"/>
    <cellStyle name="60% - Énfasis3 3 5" xfId="436"/>
    <cellStyle name="60% - Énfasis3 4" xfId="248"/>
    <cellStyle name="60% - Énfasis3 4 2" xfId="1087"/>
    <cellStyle name="60% - Énfasis3 4 3" xfId="1293"/>
    <cellStyle name="60% - Énfasis3 4 4" xfId="904"/>
    <cellStyle name="60% - Énfasis3 5" xfId="249"/>
    <cellStyle name="60% - Énfasis3 6" xfId="1159"/>
    <cellStyle name="60% - Énfasis3 7" xfId="1775"/>
    <cellStyle name="60% - Énfasis4" xfId="86" builtinId="44" customBuiltin="1"/>
    <cellStyle name="60% - Énfasis4 2" xfId="16"/>
    <cellStyle name="60% - Énfasis4 2 2" xfId="908"/>
    <cellStyle name="60% - Énfasis4 2 2 2" xfId="1374"/>
    <cellStyle name="60% - Énfasis4 2 2 3" xfId="1297"/>
    <cellStyle name="60% - Énfasis4 2 2 4" xfId="1206"/>
    <cellStyle name="60% - Énfasis4 2 3" xfId="641"/>
    <cellStyle name="60% - Énfasis4 2 4" xfId="1088"/>
    <cellStyle name="60% - Énfasis4 2 5" xfId="405"/>
    <cellStyle name="60% - Énfasis4 2 6" xfId="250"/>
    <cellStyle name="60% - Énfasis4 3" xfId="251"/>
    <cellStyle name="60% - Énfasis4 3 2" xfId="909"/>
    <cellStyle name="60% - Énfasis4 3 2 2" xfId="1375"/>
    <cellStyle name="60% - Énfasis4 3 2 3" xfId="1298"/>
    <cellStyle name="60% - Énfasis4 3 2 4" xfId="1207"/>
    <cellStyle name="60% - Énfasis4 3 3" xfId="719"/>
    <cellStyle name="60% - Énfasis4 3 4" xfId="1089"/>
    <cellStyle name="60% - Énfasis4 3 5" xfId="437"/>
    <cellStyle name="60% - Énfasis4 4" xfId="252"/>
    <cellStyle name="60% - Énfasis4 4 2" xfId="1090"/>
    <cellStyle name="60% - Énfasis4 4 3" xfId="1296"/>
    <cellStyle name="60% - Énfasis4 4 4" xfId="907"/>
    <cellStyle name="60% - Énfasis4 5" xfId="253"/>
    <cellStyle name="60% - Énfasis4 6" xfId="1160"/>
    <cellStyle name="60% - Énfasis4 7" xfId="1776"/>
    <cellStyle name="60% - Énfasis5" xfId="90" builtinId="48" customBuiltin="1"/>
    <cellStyle name="60% - Énfasis5 2" xfId="17"/>
    <cellStyle name="60% - Énfasis5 2 2" xfId="910"/>
    <cellStyle name="60% - Énfasis5 2 3" xfId="642"/>
    <cellStyle name="60% - Énfasis5 3" xfId="254"/>
    <cellStyle name="60% - Énfasis5 3 2" xfId="911"/>
    <cellStyle name="60% - Énfasis5 3 3" xfId="720"/>
    <cellStyle name="60% - Énfasis5 4" xfId="255"/>
    <cellStyle name="60% - Énfasis5 5" xfId="256"/>
    <cellStyle name="60% - Énfasis5 6" xfId="1777"/>
    <cellStyle name="60% - Énfasis6" xfId="94" builtinId="52" customBuiltin="1"/>
    <cellStyle name="60% - Énfasis6 2" xfId="18"/>
    <cellStyle name="60% - Énfasis6 2 2" xfId="258"/>
    <cellStyle name="60% - Énfasis6 2 2 2" xfId="259"/>
    <cellStyle name="60% - Énfasis6 2 2 3" xfId="1092"/>
    <cellStyle name="60% - Énfasis6 2 2 4" xfId="1300"/>
    <cellStyle name="60% - Énfasis6 2 2 5" xfId="913"/>
    <cellStyle name="60% - Énfasis6 2 3" xfId="681"/>
    <cellStyle name="60% - Énfasis6 2 3 2" xfId="1376"/>
    <cellStyle name="60% - Énfasis6 2 3 3" xfId="1252"/>
    <cellStyle name="60% - Énfasis6 2 3 4" xfId="1208"/>
    <cellStyle name="60% - Énfasis6 2 4" xfId="1091"/>
    <cellStyle name="60% - Énfasis6 2 5" xfId="406"/>
    <cellStyle name="60% - Énfasis6 2 6" xfId="257"/>
    <cellStyle name="60% - Énfasis6 3" xfId="260"/>
    <cellStyle name="60% - Énfasis6 3 2" xfId="914"/>
    <cellStyle name="60% - Énfasis6 3 2 2" xfId="1377"/>
    <cellStyle name="60% - Énfasis6 3 2 3" xfId="1301"/>
    <cellStyle name="60% - Énfasis6 3 2 4" xfId="1209"/>
    <cellStyle name="60% - Énfasis6 3 3" xfId="721"/>
    <cellStyle name="60% - Énfasis6 3 4" xfId="1093"/>
    <cellStyle name="60% - Énfasis6 3 5" xfId="438"/>
    <cellStyle name="60% - Énfasis6 4" xfId="261"/>
    <cellStyle name="60% - Énfasis6 4 2" xfId="1094"/>
    <cellStyle name="60% - Énfasis6 4 3" xfId="1299"/>
    <cellStyle name="60% - Énfasis6 4 4" xfId="912"/>
    <cellStyle name="60% - Énfasis6 5" xfId="262"/>
    <cellStyle name="60% - Énfasis6 6" xfId="1161"/>
    <cellStyle name="60% - Énfasis6 7" xfId="1778"/>
    <cellStyle name="Buena" xfId="60" builtinId="26" customBuiltin="1"/>
    <cellStyle name="Buena 2" xfId="19"/>
    <cellStyle name="Buena 2 2" xfId="915"/>
    <cellStyle name="Buena 2 3" xfId="644"/>
    <cellStyle name="Buena 3" xfId="263"/>
    <cellStyle name="Buena 3 2" xfId="916"/>
    <cellStyle name="Buena 3 3" xfId="722"/>
    <cellStyle name="Buena 4" xfId="264"/>
    <cellStyle name="Buena 5" xfId="265"/>
    <cellStyle name="Buena 6" xfId="1779"/>
    <cellStyle name="Cabecera 1" xfId="1780"/>
    <cellStyle name="Cabecera 2" xfId="1781"/>
    <cellStyle name="Cálculo" xfId="65" builtinId="22" customBuiltin="1"/>
    <cellStyle name="Cálculo 2" xfId="20"/>
    <cellStyle name="Cálculo 2 2" xfId="918"/>
    <cellStyle name="Cálculo 2 2 2" xfId="1378"/>
    <cellStyle name="Cálculo 2 2 3" xfId="1303"/>
    <cellStyle name="Cálculo 2 2 4" xfId="1210"/>
    <cellStyle name="Cálculo 2 3" xfId="645"/>
    <cellStyle name="Cálculo 2 4" xfId="1095"/>
    <cellStyle name="Cálculo 2 5" xfId="407"/>
    <cellStyle name="Cálculo 2 6" xfId="266"/>
    <cellStyle name="Cálculo 2 7" xfId="1700"/>
    <cellStyle name="Cálculo 3" xfId="267"/>
    <cellStyle name="Cálculo 3 2" xfId="919"/>
    <cellStyle name="Cálculo 3 2 2" xfId="1379"/>
    <cellStyle name="Cálculo 3 2 3" xfId="1304"/>
    <cellStyle name="Cálculo 3 2 4" xfId="1211"/>
    <cellStyle name="Cálculo 3 3" xfId="723"/>
    <cellStyle name="Cálculo 3 4" xfId="1096"/>
    <cellStyle name="Cálculo 3 5" xfId="439"/>
    <cellStyle name="Cálculo 4" xfId="268"/>
    <cellStyle name="Cálculo 4 2" xfId="1097"/>
    <cellStyle name="Cálculo 4 3" xfId="1302"/>
    <cellStyle name="Cálculo 4 4" xfId="917"/>
    <cellStyle name="Cálculo 5" xfId="269"/>
    <cellStyle name="Cálculo 6" xfId="1162"/>
    <cellStyle name="Cálculo 7" xfId="1782"/>
    <cellStyle name="Campo de la tabla dinámica" xfId="1751"/>
    <cellStyle name="Categoría de la tabla dinámica" xfId="1752"/>
    <cellStyle name="Celda de comprobación" xfId="67" builtinId="23" customBuiltin="1"/>
    <cellStyle name="Celda de comprobación 2" xfId="21"/>
    <cellStyle name="Celda de comprobación 2 2" xfId="920"/>
    <cellStyle name="Celda de comprobación 2 3" xfId="679"/>
    <cellStyle name="Celda de comprobación 3" xfId="270"/>
    <cellStyle name="Celda de comprobación 3 2" xfId="921"/>
    <cellStyle name="Celda de comprobación 3 3" xfId="724"/>
    <cellStyle name="Celda de comprobación 4" xfId="271"/>
    <cellStyle name="Celda de comprobación 5" xfId="272"/>
    <cellStyle name="Celda de comprobación 6" xfId="1783"/>
    <cellStyle name="Celda vinculada" xfId="66" builtinId="24" customBuiltin="1"/>
    <cellStyle name="Celda vinculada 2" xfId="22"/>
    <cellStyle name="Celda vinculada 2 2" xfId="922"/>
    <cellStyle name="Celda vinculada 2 3" xfId="659"/>
    <cellStyle name="Celda vinculada 3" xfId="273"/>
    <cellStyle name="Celda vinculada 3 2" xfId="923"/>
    <cellStyle name="Celda vinculada 3 3" xfId="725"/>
    <cellStyle name="Celda vinculada 4" xfId="274"/>
    <cellStyle name="Celda vinculada 5" xfId="275"/>
    <cellStyle name="Check Cell" xfId="276"/>
    <cellStyle name="Encabezado 4" xfId="59" builtinId="19" customBuiltin="1"/>
    <cellStyle name="Encabezado 4 2" xfId="23"/>
    <cellStyle name="Encabezado 4 2 2" xfId="925"/>
    <cellStyle name="Encabezado 4 2 2 2" xfId="1380"/>
    <cellStyle name="Encabezado 4 2 2 3" xfId="1306"/>
    <cellStyle name="Encabezado 4 2 2 4" xfId="1212"/>
    <cellStyle name="Encabezado 4 2 3" xfId="660"/>
    <cellStyle name="Encabezado 4 2 4" xfId="1098"/>
    <cellStyle name="Encabezado 4 2 5" xfId="408"/>
    <cellStyle name="Encabezado 4 2 6" xfId="277"/>
    <cellStyle name="Encabezado 4 3" xfId="278"/>
    <cellStyle name="Encabezado 4 3 2" xfId="926"/>
    <cellStyle name="Encabezado 4 3 2 2" xfId="1381"/>
    <cellStyle name="Encabezado 4 3 2 3" xfId="1307"/>
    <cellStyle name="Encabezado 4 3 2 4" xfId="1213"/>
    <cellStyle name="Encabezado 4 3 3" xfId="726"/>
    <cellStyle name="Encabezado 4 3 4" xfId="1099"/>
    <cellStyle name="Encabezado 4 3 5" xfId="440"/>
    <cellStyle name="Encabezado 4 4" xfId="279"/>
    <cellStyle name="Encabezado 4 4 2" xfId="1100"/>
    <cellStyle name="Encabezado 4 4 3" xfId="1305"/>
    <cellStyle name="Encabezado 4 4 4" xfId="924"/>
    <cellStyle name="Encabezado 4 5" xfId="280"/>
    <cellStyle name="Encabezado 4 6" xfId="1163"/>
    <cellStyle name="Énfasis1" xfId="71" builtinId="29" customBuiltin="1"/>
    <cellStyle name="Énfasis1 2" xfId="24"/>
    <cellStyle name="Énfasis1 2 2" xfId="928"/>
    <cellStyle name="Énfasis1 2 2 2" xfId="1382"/>
    <cellStyle name="Énfasis1 2 2 3" xfId="1309"/>
    <cellStyle name="Énfasis1 2 2 4" xfId="1214"/>
    <cellStyle name="Énfasis1 2 3" xfId="661"/>
    <cellStyle name="Énfasis1 2 4" xfId="1101"/>
    <cellStyle name="Énfasis1 2 5" xfId="409"/>
    <cellStyle name="Énfasis1 2 6" xfId="281"/>
    <cellStyle name="Énfasis1 3" xfId="282"/>
    <cellStyle name="Énfasis1 3 2" xfId="929"/>
    <cellStyle name="Énfasis1 3 2 2" xfId="1383"/>
    <cellStyle name="Énfasis1 3 2 3" xfId="1310"/>
    <cellStyle name="Énfasis1 3 2 4" xfId="1215"/>
    <cellStyle name="Énfasis1 3 3" xfId="727"/>
    <cellStyle name="Énfasis1 3 4" xfId="1102"/>
    <cellStyle name="Énfasis1 3 5" xfId="441"/>
    <cellStyle name="Énfasis1 4" xfId="283"/>
    <cellStyle name="Énfasis1 4 2" xfId="1103"/>
    <cellStyle name="Énfasis1 4 3" xfId="1308"/>
    <cellStyle name="Énfasis1 4 4" xfId="927"/>
    <cellStyle name="Énfasis1 5" xfId="284"/>
    <cellStyle name="Énfasis1 6" xfId="1164"/>
    <cellStyle name="Énfasis1 7" xfId="1784"/>
    <cellStyle name="Énfasis2" xfId="75" builtinId="33" customBuiltin="1"/>
    <cellStyle name="Énfasis2 2" xfId="25"/>
    <cellStyle name="Énfasis2 2 2" xfId="931"/>
    <cellStyle name="Énfasis2 2 2 2" xfId="1384"/>
    <cellStyle name="Énfasis2 2 2 3" xfId="1312"/>
    <cellStyle name="Énfasis2 2 2 4" xfId="1216"/>
    <cellStyle name="Énfasis2 2 3" xfId="662"/>
    <cellStyle name="Énfasis2 2 4" xfId="1104"/>
    <cellStyle name="Énfasis2 2 5" xfId="410"/>
    <cellStyle name="Énfasis2 2 6" xfId="285"/>
    <cellStyle name="Énfasis2 3" xfId="286"/>
    <cellStyle name="Énfasis2 3 2" xfId="932"/>
    <cellStyle name="Énfasis2 3 2 2" xfId="1385"/>
    <cellStyle name="Énfasis2 3 2 3" xfId="1313"/>
    <cellStyle name="Énfasis2 3 2 4" xfId="1217"/>
    <cellStyle name="Énfasis2 3 3" xfId="728"/>
    <cellStyle name="Énfasis2 3 4" xfId="1105"/>
    <cellStyle name="Énfasis2 3 5" xfId="442"/>
    <cellStyle name="Énfasis2 4" xfId="287"/>
    <cellStyle name="Énfasis2 4 2" xfId="1106"/>
    <cellStyle name="Énfasis2 4 3" xfId="1311"/>
    <cellStyle name="Énfasis2 4 4" xfId="930"/>
    <cellStyle name="Énfasis2 5" xfId="288"/>
    <cellStyle name="Énfasis2 6" xfId="1165"/>
    <cellStyle name="Énfasis2 7" xfId="1785"/>
    <cellStyle name="Énfasis3" xfId="79" builtinId="37" customBuiltin="1"/>
    <cellStyle name="Énfasis3 2" xfId="26"/>
    <cellStyle name="Énfasis3 2 2" xfId="934"/>
    <cellStyle name="Énfasis3 2 2 2" xfId="1386"/>
    <cellStyle name="Énfasis3 2 2 3" xfId="1315"/>
    <cellStyle name="Énfasis3 2 2 4" xfId="1218"/>
    <cellStyle name="Énfasis3 2 3" xfId="663"/>
    <cellStyle name="Énfasis3 2 4" xfId="1107"/>
    <cellStyle name="Énfasis3 2 5" xfId="411"/>
    <cellStyle name="Énfasis3 2 6" xfId="289"/>
    <cellStyle name="Énfasis3 3" xfId="290"/>
    <cellStyle name="Énfasis3 3 2" xfId="935"/>
    <cellStyle name="Énfasis3 3 2 2" xfId="1387"/>
    <cellStyle name="Énfasis3 3 2 3" xfId="1316"/>
    <cellStyle name="Énfasis3 3 2 4" xfId="1219"/>
    <cellStyle name="Énfasis3 3 3" xfId="729"/>
    <cellStyle name="Énfasis3 3 4" xfId="1108"/>
    <cellStyle name="Énfasis3 3 5" xfId="443"/>
    <cellStyle name="Énfasis3 4" xfId="291"/>
    <cellStyle name="Énfasis3 4 2" xfId="1109"/>
    <cellStyle name="Énfasis3 4 3" xfId="1314"/>
    <cellStyle name="Énfasis3 4 4" xfId="933"/>
    <cellStyle name="Énfasis3 5" xfId="292"/>
    <cellStyle name="Énfasis3 6" xfId="1166"/>
    <cellStyle name="Énfasis3 7" xfId="1786"/>
    <cellStyle name="Énfasis4" xfId="83" builtinId="41" customBuiltin="1"/>
    <cellStyle name="Énfasis4 2" xfId="27"/>
    <cellStyle name="Énfasis4 2 2" xfId="937"/>
    <cellStyle name="Énfasis4 2 2 2" xfId="1388"/>
    <cellStyle name="Énfasis4 2 2 3" xfId="1318"/>
    <cellStyle name="Énfasis4 2 2 4" xfId="1220"/>
    <cellStyle name="Énfasis4 2 3" xfId="664"/>
    <cellStyle name="Énfasis4 2 4" xfId="1110"/>
    <cellStyle name="Énfasis4 2 5" xfId="412"/>
    <cellStyle name="Énfasis4 2 6" xfId="293"/>
    <cellStyle name="Énfasis4 3" xfId="294"/>
    <cellStyle name="Énfasis4 3 2" xfId="938"/>
    <cellStyle name="Énfasis4 3 2 2" xfId="1389"/>
    <cellStyle name="Énfasis4 3 2 3" xfId="1319"/>
    <cellStyle name="Énfasis4 3 2 4" xfId="1221"/>
    <cellStyle name="Énfasis4 3 3" xfId="730"/>
    <cellStyle name="Énfasis4 3 4" xfId="1111"/>
    <cellStyle name="Énfasis4 3 5" xfId="444"/>
    <cellStyle name="Énfasis4 4" xfId="295"/>
    <cellStyle name="Énfasis4 4 2" xfId="1112"/>
    <cellStyle name="Énfasis4 4 3" xfId="1317"/>
    <cellStyle name="Énfasis4 4 4" xfId="936"/>
    <cellStyle name="Énfasis4 5" xfId="296"/>
    <cellStyle name="Énfasis4 6" xfId="1167"/>
    <cellStyle name="Énfasis4 7" xfId="1787"/>
    <cellStyle name="Énfasis5" xfId="87" builtinId="45" customBuiltin="1"/>
    <cellStyle name="Énfasis5 2" xfId="28"/>
    <cellStyle name="Énfasis5 2 2" xfId="939"/>
    <cellStyle name="Énfasis5 2 3" xfId="665"/>
    <cellStyle name="Énfasis5 3" xfId="297"/>
    <cellStyle name="Énfasis5 3 2" xfId="940"/>
    <cellStyle name="Énfasis5 3 3" xfId="731"/>
    <cellStyle name="Énfasis5 4" xfId="298"/>
    <cellStyle name="Énfasis5 5" xfId="299"/>
    <cellStyle name="Énfasis5 6" xfId="1788"/>
    <cellStyle name="Énfasis6" xfId="91" builtinId="49" customBuiltin="1"/>
    <cellStyle name="Énfasis6 2" xfId="29"/>
    <cellStyle name="Énfasis6 2 2" xfId="941"/>
    <cellStyle name="Énfasis6 2 3" xfId="666"/>
    <cellStyle name="Énfasis6 3" xfId="300"/>
    <cellStyle name="Énfasis6 3 2" xfId="942"/>
    <cellStyle name="Énfasis6 3 3" xfId="732"/>
    <cellStyle name="Énfasis6 4" xfId="301"/>
    <cellStyle name="Énfasis6 5" xfId="302"/>
    <cellStyle name="Énfasis6 6" xfId="1789"/>
    <cellStyle name="Entrada" xfId="63" builtinId="20" customBuiltin="1"/>
    <cellStyle name="Entrada 2" xfId="30"/>
    <cellStyle name="Entrada 2 2" xfId="304"/>
    <cellStyle name="Entrada 2 2 2" xfId="305"/>
    <cellStyle name="Entrada 2 2 3" xfId="1114"/>
    <cellStyle name="Entrada 2 2 4" xfId="1321"/>
    <cellStyle name="Entrada 2 2 5" xfId="944"/>
    <cellStyle name="Entrada 2 3" xfId="667"/>
    <cellStyle name="Entrada 2 3 2" xfId="1390"/>
    <cellStyle name="Entrada 2 3 3" xfId="1250"/>
    <cellStyle name="Entrada 2 3 4" xfId="1222"/>
    <cellStyle name="Entrada 2 4" xfId="1113"/>
    <cellStyle name="Entrada 2 5" xfId="413"/>
    <cellStyle name="Entrada 2 6" xfId="303"/>
    <cellStyle name="Entrada 2 7" xfId="1701"/>
    <cellStyle name="Entrada 3" xfId="306"/>
    <cellStyle name="Entrada 3 2" xfId="945"/>
    <cellStyle name="Entrada 3 2 2" xfId="1391"/>
    <cellStyle name="Entrada 3 2 3" xfId="1322"/>
    <cellStyle name="Entrada 3 2 4" xfId="1223"/>
    <cellStyle name="Entrada 3 3" xfId="733"/>
    <cellStyle name="Entrada 3 4" xfId="1115"/>
    <cellStyle name="Entrada 3 5" xfId="445"/>
    <cellStyle name="Entrada 4" xfId="307"/>
    <cellStyle name="Entrada 4 2" xfId="1116"/>
    <cellStyle name="Entrada 4 3" xfId="1320"/>
    <cellStyle name="Entrada 4 4" xfId="943"/>
    <cellStyle name="Entrada 5" xfId="308"/>
    <cellStyle name="Entrada 6" xfId="1168"/>
    <cellStyle name="Entrada 7" xfId="1790"/>
    <cellStyle name="Esquina de la tabla dinámica" xfId="1753"/>
    <cellStyle name="Euro" xfId="31"/>
    <cellStyle name="Euro 2" xfId="32"/>
    <cellStyle name="Euro 2 2" xfId="414"/>
    <cellStyle name="Euro 3" xfId="33"/>
    <cellStyle name="Euro 3 2" xfId="1708"/>
    <cellStyle name="Euro 4" xfId="34"/>
    <cellStyle name="Euro 4 2" xfId="1726"/>
    <cellStyle name="Euro 4 3" xfId="1697"/>
    <cellStyle name="Euro 5" xfId="1758"/>
    <cellStyle name="Euro 6" xfId="1791"/>
    <cellStyle name="Euro 7" xfId="1804"/>
    <cellStyle name="Euro 8" xfId="1806"/>
    <cellStyle name="Euro 8 2" xfId="2210"/>
    <cellStyle name="Euro 8 3" xfId="2659"/>
    <cellStyle name="Euro 8 4" xfId="3053"/>
    <cellStyle name="Euro 8 5" xfId="3448"/>
    <cellStyle name="Euro 8 6" xfId="4628"/>
    <cellStyle name="Euro_CAM01" xfId="563"/>
    <cellStyle name="Excel Built-in 20% - Accent1" xfId="446"/>
    <cellStyle name="Excel Built-in 20% - Accent1 2" xfId="946"/>
    <cellStyle name="Excel Built-in 20% - Accent1 3" xfId="734"/>
    <cellStyle name="Excel Built-in 20% - Accent2" xfId="447"/>
    <cellStyle name="Excel Built-in 20% - Accent2 2" xfId="947"/>
    <cellStyle name="Excel Built-in 20% - Accent2 3" xfId="735"/>
    <cellStyle name="Excel Built-in 20% - Accent3" xfId="448"/>
    <cellStyle name="Excel Built-in 20% - Accent3 2" xfId="948"/>
    <cellStyle name="Excel Built-in 20% - Accent3 3" xfId="736"/>
    <cellStyle name="Excel Built-in 20% - Accent4" xfId="449"/>
    <cellStyle name="Excel Built-in 20% - Accent4 2" xfId="949"/>
    <cellStyle name="Excel Built-in 20% - Accent4 3" xfId="737"/>
    <cellStyle name="Excel Built-in 20% - Accent5" xfId="450"/>
    <cellStyle name="Excel Built-in 20% - Accent5 2" xfId="950"/>
    <cellStyle name="Excel Built-in 20% - Accent5 3" xfId="738"/>
    <cellStyle name="Excel Built-in 20% - Accent6" xfId="451"/>
    <cellStyle name="Excel Built-in 20% - Accent6 2" xfId="951"/>
    <cellStyle name="Excel Built-in 20% - Accent6 3" xfId="739"/>
    <cellStyle name="Excel Built-in 40% - Accent1" xfId="452"/>
    <cellStyle name="Excel Built-in 40% - Accent1 2" xfId="952"/>
    <cellStyle name="Excel Built-in 40% - Accent1 3" xfId="740"/>
    <cellStyle name="Excel Built-in 40% - Accent2" xfId="453"/>
    <cellStyle name="Excel Built-in 40% - Accent2 2" xfId="953"/>
    <cellStyle name="Excel Built-in 40% - Accent2 3" xfId="741"/>
    <cellStyle name="Excel Built-in 40% - Accent3" xfId="454"/>
    <cellStyle name="Excel Built-in 40% - Accent3 2" xfId="954"/>
    <cellStyle name="Excel Built-in 40% - Accent3 3" xfId="742"/>
    <cellStyle name="Excel Built-in 40% - Accent4" xfId="455"/>
    <cellStyle name="Excel Built-in 40% - Accent4 2" xfId="955"/>
    <cellStyle name="Excel Built-in 40% - Accent4 3" xfId="743"/>
    <cellStyle name="Excel Built-in 40% - Accent5" xfId="456"/>
    <cellStyle name="Excel Built-in 40% - Accent5 2" xfId="956"/>
    <cellStyle name="Excel Built-in 40% - Accent5 3" xfId="744"/>
    <cellStyle name="Excel Built-in 40% - Accent6" xfId="457"/>
    <cellStyle name="Excel Built-in 40% - Accent6 2" xfId="957"/>
    <cellStyle name="Excel Built-in 40% - Accent6 3" xfId="745"/>
    <cellStyle name="Excel Built-in 60% - Accent1" xfId="458"/>
    <cellStyle name="Excel Built-in 60% - Accent1 2" xfId="958"/>
    <cellStyle name="Excel Built-in 60% - Accent1 3" xfId="746"/>
    <cellStyle name="Excel Built-in 60% - Accent2" xfId="459"/>
    <cellStyle name="Excel Built-in 60% - Accent2 2" xfId="959"/>
    <cellStyle name="Excel Built-in 60% - Accent2 3" xfId="747"/>
    <cellStyle name="Excel Built-in 60% - Accent3" xfId="460"/>
    <cellStyle name="Excel Built-in 60% - Accent3 2" xfId="960"/>
    <cellStyle name="Excel Built-in 60% - Accent3 3" xfId="748"/>
    <cellStyle name="Excel Built-in 60% - Accent4" xfId="461"/>
    <cellStyle name="Excel Built-in 60% - Accent4 2" xfId="961"/>
    <cellStyle name="Excel Built-in 60% - Accent4 3" xfId="749"/>
    <cellStyle name="Excel Built-in 60% - Accent5" xfId="462"/>
    <cellStyle name="Excel Built-in 60% - Accent5 2" xfId="962"/>
    <cellStyle name="Excel Built-in 60% - Accent5 3" xfId="750"/>
    <cellStyle name="Excel Built-in 60% - Accent6" xfId="463"/>
    <cellStyle name="Excel Built-in 60% - Accent6 2" xfId="963"/>
    <cellStyle name="Excel Built-in 60% - Accent6 3" xfId="751"/>
    <cellStyle name="Excel Built-in Accent1" xfId="464"/>
    <cellStyle name="Excel Built-in Accent1 2" xfId="964"/>
    <cellStyle name="Excel Built-in Accent1 3" xfId="752"/>
    <cellStyle name="Excel Built-in Accent2" xfId="465"/>
    <cellStyle name="Excel Built-in Accent2 2" xfId="965"/>
    <cellStyle name="Excel Built-in Accent2 3" xfId="753"/>
    <cellStyle name="Excel Built-in Accent3" xfId="466"/>
    <cellStyle name="Excel Built-in Accent3 2" xfId="966"/>
    <cellStyle name="Excel Built-in Accent3 3" xfId="754"/>
    <cellStyle name="Excel Built-in Accent4" xfId="467"/>
    <cellStyle name="Excel Built-in Accent4 2" xfId="967"/>
    <cellStyle name="Excel Built-in Accent4 3" xfId="755"/>
    <cellStyle name="Excel Built-in Accent5" xfId="468"/>
    <cellStyle name="Excel Built-in Accent5 2" xfId="968"/>
    <cellStyle name="Excel Built-in Accent5 3" xfId="756"/>
    <cellStyle name="Excel Built-in Accent6" xfId="469"/>
    <cellStyle name="Excel Built-in Accent6 2" xfId="969"/>
    <cellStyle name="Excel Built-in Accent6 3" xfId="757"/>
    <cellStyle name="Excel Built-in Bad" xfId="470"/>
    <cellStyle name="Excel Built-in Bad 2" xfId="970"/>
    <cellStyle name="Excel Built-in Bad 3" xfId="758"/>
    <cellStyle name="Excel Built-in Calculation" xfId="471"/>
    <cellStyle name="Excel Built-in Calculation 2" xfId="971"/>
    <cellStyle name="Excel Built-in Calculation 3" xfId="759"/>
    <cellStyle name="Excel Built-in Check Cell" xfId="472"/>
    <cellStyle name="Excel Built-in Check Cell 2" xfId="972"/>
    <cellStyle name="Excel Built-in Check Cell 3" xfId="760"/>
    <cellStyle name="Excel Built-in Explanatory Text" xfId="473"/>
    <cellStyle name="Excel Built-in Explanatory Text 2" xfId="973"/>
    <cellStyle name="Excel Built-in Explanatory Text 3" xfId="761"/>
    <cellStyle name="Excel Built-in Good" xfId="474"/>
    <cellStyle name="Excel Built-in Good 2" xfId="974"/>
    <cellStyle name="Excel Built-in Good 3" xfId="762"/>
    <cellStyle name="Excel Built-in Heading 1" xfId="475"/>
    <cellStyle name="Excel Built-in Heading 1 2" xfId="975"/>
    <cellStyle name="Excel Built-in Heading 1 3" xfId="763"/>
    <cellStyle name="Excel Built-in Heading 2" xfId="476"/>
    <cellStyle name="Excel Built-in Heading 2 2" xfId="976"/>
    <cellStyle name="Excel Built-in Heading 2 3" xfId="764"/>
    <cellStyle name="Excel Built-in Heading 3" xfId="477"/>
    <cellStyle name="Excel Built-in Heading 3 2" xfId="977"/>
    <cellStyle name="Excel Built-in Heading 3 3" xfId="765"/>
    <cellStyle name="Excel Built-in Heading 4" xfId="478"/>
    <cellStyle name="Excel Built-in Heading 4 2" xfId="978"/>
    <cellStyle name="Excel Built-in Heading 4 3" xfId="766"/>
    <cellStyle name="Excel Built-in Input" xfId="479"/>
    <cellStyle name="Excel Built-in Input 2" xfId="979"/>
    <cellStyle name="Excel Built-in Input 3" xfId="767"/>
    <cellStyle name="Excel Built-in Linked Cell" xfId="480"/>
    <cellStyle name="Excel Built-in Linked Cell 2" xfId="980"/>
    <cellStyle name="Excel Built-in Linked Cell 3" xfId="768"/>
    <cellStyle name="Excel Built-in Neutral" xfId="481"/>
    <cellStyle name="Excel Built-in Neutral 2" xfId="981"/>
    <cellStyle name="Excel Built-in Neutral 3" xfId="769"/>
    <cellStyle name="Excel Built-in Normal" xfId="177"/>
    <cellStyle name="Excel Built-in Normal 1" xfId="178"/>
    <cellStyle name="Excel Built-in Normal 2" xfId="982"/>
    <cellStyle name="Excel Built-in Normal 2 2" xfId="1392"/>
    <cellStyle name="Excel Built-in Normal 2 3" xfId="1323"/>
    <cellStyle name="Excel Built-in Normal 2 4" xfId="1224"/>
    <cellStyle name="Excel Built-in Normal 3" xfId="770"/>
    <cellStyle name="Excel Built-in Normal 4" xfId="1117"/>
    <cellStyle name="Excel Built-in Normal 5" xfId="482"/>
    <cellStyle name="Excel Built-in Normal 6" xfId="182"/>
    <cellStyle name="Excel Built-in Note" xfId="483"/>
    <cellStyle name="Excel Built-in Note 2" xfId="983"/>
    <cellStyle name="Excel Built-in Note 3" xfId="771"/>
    <cellStyle name="Excel Built-in Output" xfId="484"/>
    <cellStyle name="Excel Built-in Output 2" xfId="984"/>
    <cellStyle name="Excel Built-in Output 3" xfId="772"/>
    <cellStyle name="Excel Built-in Title" xfId="485"/>
    <cellStyle name="Excel Built-in Title 2" xfId="985"/>
    <cellStyle name="Excel Built-in Title 3" xfId="773"/>
    <cellStyle name="Excel Built-in Total" xfId="486"/>
    <cellStyle name="Excel Built-in Total 2" xfId="986"/>
    <cellStyle name="Excel Built-in Total 3" xfId="774"/>
    <cellStyle name="Excel Built-in Warning Text" xfId="487"/>
    <cellStyle name="Excel Built-in Warning Text 2" xfId="987"/>
    <cellStyle name="Excel Built-in Warning Text 3" xfId="775"/>
    <cellStyle name="Fecha" xfId="1792"/>
    <cellStyle name="Fijo" xfId="1793"/>
    <cellStyle name="Good" xfId="309"/>
    <cellStyle name="Heading 4" xfId="310"/>
    <cellStyle name="Incorrecto" xfId="61" builtinId="27" customBuiltin="1"/>
    <cellStyle name="Incorrecto 2" xfId="35"/>
    <cellStyle name="Incorrecto 2 2" xfId="988"/>
    <cellStyle name="Incorrecto 2 3" xfId="643"/>
    <cellStyle name="Incorrecto 3" xfId="311"/>
    <cellStyle name="Incorrecto 3 2" xfId="989"/>
    <cellStyle name="Incorrecto 3 3" xfId="776"/>
    <cellStyle name="Incorrecto 4" xfId="312"/>
    <cellStyle name="Incorrecto 5" xfId="313"/>
    <cellStyle name="Incorrecto 6" xfId="1794"/>
    <cellStyle name="Input" xfId="314"/>
    <cellStyle name="Linked Cell" xfId="315"/>
    <cellStyle name="Millares [0] 2" xfId="488"/>
    <cellStyle name="Millares 10" xfId="535"/>
    <cellStyle name="Millares 10 2" xfId="2359"/>
    <cellStyle name="Millares 11" xfId="590"/>
    <cellStyle name="Millares 11 10" xfId="4367"/>
    <cellStyle name="Millares 11 11" xfId="4775"/>
    <cellStyle name="Millares 11 12" xfId="5167"/>
    <cellStyle name="Millares 11 2" xfId="613"/>
    <cellStyle name="Millares 11 2 10" xfId="5180"/>
    <cellStyle name="Millares 11 2 2" xfId="1962"/>
    <cellStyle name="Millares 11 2 3" xfId="2400"/>
    <cellStyle name="Millares 11 2 4" xfId="2805"/>
    <cellStyle name="Millares 11 2 5" xfId="3200"/>
    <cellStyle name="Millares 11 2 6" xfId="3596"/>
    <cellStyle name="Millares 11 2 7" xfId="3988"/>
    <cellStyle name="Millares 11 2 8" xfId="4380"/>
    <cellStyle name="Millares 11 2 9" xfId="4788"/>
    <cellStyle name="Millares 11 3" xfId="857"/>
    <cellStyle name="Millares 11 3 10" xfId="5246"/>
    <cellStyle name="Millares 11 3 2" xfId="2028"/>
    <cellStyle name="Millares 11 3 3" xfId="2468"/>
    <cellStyle name="Millares 11 3 4" xfId="2871"/>
    <cellStyle name="Millares 11 3 5" xfId="3266"/>
    <cellStyle name="Millares 11 3 6" xfId="3662"/>
    <cellStyle name="Millares 11 3 7" xfId="4054"/>
    <cellStyle name="Millares 11 3 8" xfId="4446"/>
    <cellStyle name="Millares 11 3 9" xfId="4854"/>
    <cellStyle name="Millares 11 4" xfId="1949"/>
    <cellStyle name="Millares 11 5" xfId="2383"/>
    <cellStyle name="Millares 11 6" xfId="2792"/>
    <cellStyle name="Millares 11 7" xfId="3187"/>
    <cellStyle name="Millares 11 8" xfId="3583"/>
    <cellStyle name="Millares 11 9" xfId="3975"/>
    <cellStyle name="Millares 12" xfId="553"/>
    <cellStyle name="Millares 12 2" xfId="2367"/>
    <cellStyle name="Millares 13" xfId="560"/>
    <cellStyle name="Millares 13 2" xfId="2368"/>
    <cellStyle name="Millares 14" xfId="562"/>
    <cellStyle name="Millares 14 2" xfId="2369"/>
    <cellStyle name="Millares 15" xfId="602"/>
    <cellStyle name="Millares 15 10" xfId="5178"/>
    <cellStyle name="Millares 15 2" xfId="1960"/>
    <cellStyle name="Millares 15 3" xfId="2395"/>
    <cellStyle name="Millares 15 4" xfId="2803"/>
    <cellStyle name="Millares 15 5" xfId="3198"/>
    <cellStyle name="Millares 15 6" xfId="3594"/>
    <cellStyle name="Millares 15 7" xfId="3986"/>
    <cellStyle name="Millares 15 8" xfId="4378"/>
    <cellStyle name="Millares 15 9" xfId="4786"/>
    <cellStyle name="Millares 16" xfId="591"/>
    <cellStyle name="Millares 16 2" xfId="2384"/>
    <cellStyle name="Millares 17" xfId="680"/>
    <cellStyle name="Millares 17 2" xfId="2416"/>
    <cellStyle name="Millares 18" xfId="827"/>
    <cellStyle name="Millares 18 2" xfId="2438"/>
    <cellStyle name="Millares 19" xfId="1045"/>
    <cellStyle name="Millares 19 2" xfId="2473"/>
    <cellStyle name="Millares 2" xfId="489"/>
    <cellStyle name="Millares 2 2" xfId="514"/>
    <cellStyle name="Millares 2 3" xfId="570"/>
    <cellStyle name="Millares 2 4" xfId="1669"/>
    <cellStyle name="Millares 2 4 2" xfId="2633"/>
    <cellStyle name="Millares 2 42" xfId="1655"/>
    <cellStyle name="Millares 2 42 2" xfId="2621"/>
    <cellStyle name="Millares 2_08" xfId="549"/>
    <cellStyle name="Millares 20" xfId="1046"/>
    <cellStyle name="Millares 20 2" xfId="2474"/>
    <cellStyle name="Millares 21" xfId="1048"/>
    <cellStyle name="Millares 21 2" xfId="2476"/>
    <cellStyle name="Millares 22" xfId="1047"/>
    <cellStyle name="Millares 22 2" xfId="2475"/>
    <cellStyle name="Millares 23" xfId="539"/>
    <cellStyle name="Millares 23 10" xfId="5156"/>
    <cellStyle name="Millares 23 2" xfId="1938"/>
    <cellStyle name="Millares 23 3" xfId="2363"/>
    <cellStyle name="Millares 23 4" xfId="2781"/>
    <cellStyle name="Millares 23 5" xfId="3176"/>
    <cellStyle name="Millares 23 6" xfId="3572"/>
    <cellStyle name="Millares 23 7" xfId="3964"/>
    <cellStyle name="Millares 23 8" xfId="4356"/>
    <cellStyle name="Millares 23 9" xfId="4764"/>
    <cellStyle name="Millares 3" xfId="515"/>
    <cellStyle name="Millares 3 2" xfId="516"/>
    <cellStyle name="Millares 3 2 2" xfId="529"/>
    <cellStyle name="Millares 3 2 2 10" xfId="3959"/>
    <cellStyle name="Millares 3 2 2 11" xfId="4351"/>
    <cellStyle name="Millares 3 2 2 12" xfId="4759"/>
    <cellStyle name="Millares 3 2 2 13" xfId="5151"/>
    <cellStyle name="Millares 3 2 2 2" xfId="542"/>
    <cellStyle name="Millares 3 2 2 2 2" xfId="585"/>
    <cellStyle name="Millares 3 2 2 2 2 10" xfId="5162"/>
    <cellStyle name="Millares 3 2 2 2 2 2" xfId="1944"/>
    <cellStyle name="Millares 3 2 2 2 2 3" xfId="2378"/>
    <cellStyle name="Millares 3 2 2 2 2 4" xfId="2787"/>
    <cellStyle name="Millares 3 2 2 2 2 5" xfId="3182"/>
    <cellStyle name="Millares 3 2 2 2 2 6" xfId="3578"/>
    <cellStyle name="Millares 3 2 2 2 2 7" xfId="3970"/>
    <cellStyle name="Millares 3 2 2 2 2 8" xfId="4362"/>
    <cellStyle name="Millares 3 2 2 2 2 9" xfId="4770"/>
    <cellStyle name="Millares 3 2 2 2 3" xfId="605"/>
    <cellStyle name="Millares 3 2 2 2 3 2" xfId="2396"/>
    <cellStyle name="Millares 3 2 2 2 4" xfId="2364"/>
    <cellStyle name="Millares 3 2 2 3" xfId="597"/>
    <cellStyle name="Millares 3 2 2 3 10" xfId="5173"/>
    <cellStyle name="Millares 3 2 2 3 2" xfId="1955"/>
    <cellStyle name="Millares 3 2 2 3 3" xfId="2390"/>
    <cellStyle name="Millares 3 2 2 3 4" xfId="2798"/>
    <cellStyle name="Millares 3 2 2 3 5" xfId="3193"/>
    <cellStyle name="Millares 3 2 2 3 6" xfId="3589"/>
    <cellStyle name="Millares 3 2 2 3 7" xfId="3981"/>
    <cellStyle name="Millares 3 2 2 3 8" xfId="4373"/>
    <cellStyle name="Millares 3 2 2 3 9" xfId="4781"/>
    <cellStyle name="Millares 3 2 2 4" xfId="851"/>
    <cellStyle name="Millares 3 2 2 4 10" xfId="5240"/>
    <cellStyle name="Millares 3 2 2 4 2" xfId="2022"/>
    <cellStyle name="Millares 3 2 2 4 3" xfId="2462"/>
    <cellStyle name="Millares 3 2 2 4 4" xfId="2865"/>
    <cellStyle name="Millares 3 2 2 4 5" xfId="3260"/>
    <cellStyle name="Millares 3 2 2 4 6" xfId="3656"/>
    <cellStyle name="Millares 3 2 2 4 7" xfId="4048"/>
    <cellStyle name="Millares 3 2 2 4 8" xfId="4440"/>
    <cellStyle name="Millares 3 2 2 4 9" xfId="4848"/>
    <cellStyle name="Millares 3 2 2 5" xfId="1933"/>
    <cellStyle name="Millares 3 2 2 6" xfId="2354"/>
    <cellStyle name="Millares 3 2 2 7" xfId="2776"/>
    <cellStyle name="Millares 3 2 2 8" xfId="3171"/>
    <cellStyle name="Millares 3 2 2 9" xfId="3567"/>
    <cellStyle name="Millares 3 2 3" xfId="578"/>
    <cellStyle name="Millares 3 2 3 2" xfId="844"/>
    <cellStyle name="Millares 3 2 3 2 10" xfId="5233"/>
    <cellStyle name="Millares 3 2 3 2 2" xfId="2015"/>
    <cellStyle name="Millares 3 2 3 2 3" xfId="2455"/>
    <cellStyle name="Millares 3 2 3 2 4" xfId="2858"/>
    <cellStyle name="Millares 3 2 3 2 5" xfId="3253"/>
    <cellStyle name="Millares 3 2 3 2 6" xfId="3649"/>
    <cellStyle name="Millares 3 2 3 2 7" xfId="4041"/>
    <cellStyle name="Millares 3 2 3 2 8" xfId="4433"/>
    <cellStyle name="Millares 3 2 3 2 9" xfId="4841"/>
    <cellStyle name="Millares 3 2 3 3" xfId="2374"/>
    <cellStyle name="Millares 3 2 4" xfId="859"/>
    <cellStyle name="Millares 3 2 4 2" xfId="2470"/>
    <cellStyle name="Millares 3 2 5" xfId="837"/>
    <cellStyle name="Millares 3 2 5 10" xfId="5226"/>
    <cellStyle name="Millares 3 2 5 2" xfId="2008"/>
    <cellStyle name="Millares 3 2 5 3" xfId="2448"/>
    <cellStyle name="Millares 3 2 5 4" xfId="2851"/>
    <cellStyle name="Millares 3 2 5 5" xfId="3246"/>
    <cellStyle name="Millares 3 2 5 6" xfId="3642"/>
    <cellStyle name="Millares 3 2 5 7" xfId="4034"/>
    <cellStyle name="Millares 3 2 5 8" xfId="4426"/>
    <cellStyle name="Millares 3 2 5 9" xfId="4834"/>
    <cellStyle name="Millares 3 2 6" xfId="2348"/>
    <cellStyle name="Millares 3 3" xfId="517"/>
    <cellStyle name="Millares 3 3 2" xfId="531"/>
    <cellStyle name="Millares 3 3 2 10" xfId="3961"/>
    <cellStyle name="Millares 3 3 2 11" xfId="4353"/>
    <cellStyle name="Millares 3 3 2 12" xfId="4761"/>
    <cellStyle name="Millares 3 3 2 13" xfId="5153"/>
    <cellStyle name="Millares 3 3 2 2" xfId="543"/>
    <cellStyle name="Millares 3 3 2 2 2" xfId="587"/>
    <cellStyle name="Millares 3 3 2 2 2 10" xfId="5164"/>
    <cellStyle name="Millares 3 3 2 2 2 2" xfId="1946"/>
    <cellStyle name="Millares 3 3 2 2 2 3" xfId="2380"/>
    <cellStyle name="Millares 3 3 2 2 2 4" xfId="2789"/>
    <cellStyle name="Millares 3 3 2 2 2 5" xfId="3184"/>
    <cellStyle name="Millares 3 3 2 2 2 6" xfId="3580"/>
    <cellStyle name="Millares 3 3 2 2 2 7" xfId="3972"/>
    <cellStyle name="Millares 3 3 2 2 2 8" xfId="4364"/>
    <cellStyle name="Millares 3 3 2 2 2 9" xfId="4772"/>
    <cellStyle name="Millares 3 3 2 2 3" xfId="606"/>
    <cellStyle name="Millares 3 3 2 2 3 2" xfId="2397"/>
    <cellStyle name="Millares 3 3 2 2 4" xfId="2365"/>
    <cellStyle name="Millares 3 3 2 3" xfId="599"/>
    <cellStyle name="Millares 3 3 2 3 10" xfId="5175"/>
    <cellStyle name="Millares 3 3 2 3 2" xfId="1957"/>
    <cellStyle name="Millares 3 3 2 3 3" xfId="2392"/>
    <cellStyle name="Millares 3 3 2 3 4" xfId="2800"/>
    <cellStyle name="Millares 3 3 2 3 5" xfId="3195"/>
    <cellStyle name="Millares 3 3 2 3 6" xfId="3591"/>
    <cellStyle name="Millares 3 3 2 3 7" xfId="3983"/>
    <cellStyle name="Millares 3 3 2 3 8" xfId="4375"/>
    <cellStyle name="Millares 3 3 2 3 9" xfId="4783"/>
    <cellStyle name="Millares 3 3 2 4" xfId="853"/>
    <cellStyle name="Millares 3 3 2 4 10" xfId="5242"/>
    <cellStyle name="Millares 3 3 2 4 2" xfId="2024"/>
    <cellStyle name="Millares 3 3 2 4 3" xfId="2464"/>
    <cellStyle name="Millares 3 3 2 4 4" xfId="2867"/>
    <cellStyle name="Millares 3 3 2 4 5" xfId="3262"/>
    <cellStyle name="Millares 3 3 2 4 6" xfId="3658"/>
    <cellStyle name="Millares 3 3 2 4 7" xfId="4050"/>
    <cellStyle name="Millares 3 3 2 4 8" xfId="4442"/>
    <cellStyle name="Millares 3 3 2 4 9" xfId="4850"/>
    <cellStyle name="Millares 3 3 2 5" xfId="1935"/>
    <cellStyle name="Millares 3 3 2 6" xfId="2356"/>
    <cellStyle name="Millares 3 3 2 7" xfId="2778"/>
    <cellStyle name="Millares 3 3 2 8" xfId="3173"/>
    <cellStyle name="Millares 3 3 2 9" xfId="3569"/>
    <cellStyle name="Millares 3 3 3" xfId="579"/>
    <cellStyle name="Millares 3 3 3 2" xfId="846"/>
    <cellStyle name="Millares 3 3 3 2 10" xfId="5235"/>
    <cellStyle name="Millares 3 3 3 2 2" xfId="2017"/>
    <cellStyle name="Millares 3 3 3 2 3" xfId="2457"/>
    <cellStyle name="Millares 3 3 3 2 4" xfId="2860"/>
    <cellStyle name="Millares 3 3 3 2 5" xfId="3255"/>
    <cellStyle name="Millares 3 3 3 2 6" xfId="3651"/>
    <cellStyle name="Millares 3 3 3 2 7" xfId="4043"/>
    <cellStyle name="Millares 3 3 3 2 8" xfId="4435"/>
    <cellStyle name="Millares 3 3 3 2 9" xfId="4843"/>
    <cellStyle name="Millares 3 3 3 3" xfId="2375"/>
    <cellStyle name="Millares 3 3 4" xfId="860"/>
    <cellStyle name="Millares 3 3 4 2" xfId="2471"/>
    <cellStyle name="Millares 3 3 5" xfId="839"/>
    <cellStyle name="Millares 3 3 5 10" xfId="5228"/>
    <cellStyle name="Millares 3 3 5 2" xfId="2010"/>
    <cellStyle name="Millares 3 3 5 3" xfId="2450"/>
    <cellStyle name="Millares 3 3 5 4" xfId="2853"/>
    <cellStyle name="Millares 3 3 5 5" xfId="3248"/>
    <cellStyle name="Millares 3 3 5 6" xfId="3644"/>
    <cellStyle name="Millares 3 3 5 7" xfId="4036"/>
    <cellStyle name="Millares 3 3 5 8" xfId="4428"/>
    <cellStyle name="Millares 3 3 5 9" xfId="4836"/>
    <cellStyle name="Millares 3 3 6" xfId="2349"/>
    <cellStyle name="Millares 3 4" xfId="526"/>
    <cellStyle name="Millares 3 4 10" xfId="3957"/>
    <cellStyle name="Millares 3 4 11" xfId="4349"/>
    <cellStyle name="Millares 3 4 12" xfId="4757"/>
    <cellStyle name="Millares 3 4 13" xfId="5149"/>
    <cellStyle name="Millares 3 4 2" xfId="544"/>
    <cellStyle name="Millares 3 4 2 2" xfId="583"/>
    <cellStyle name="Millares 3 4 2 2 10" xfId="5160"/>
    <cellStyle name="Millares 3 4 2 2 2" xfId="1942"/>
    <cellStyle name="Millares 3 4 2 2 3" xfId="2376"/>
    <cellStyle name="Millares 3 4 2 2 4" xfId="2785"/>
    <cellStyle name="Millares 3 4 2 2 5" xfId="3180"/>
    <cellStyle name="Millares 3 4 2 2 6" xfId="3576"/>
    <cellStyle name="Millares 3 4 2 2 7" xfId="3968"/>
    <cellStyle name="Millares 3 4 2 2 8" xfId="4360"/>
    <cellStyle name="Millares 3 4 2 2 9" xfId="4768"/>
    <cellStyle name="Millares 3 4 2 3" xfId="607"/>
    <cellStyle name="Millares 3 4 2 3 2" xfId="2398"/>
    <cellStyle name="Millares 3 4 2 4" xfId="2366"/>
    <cellStyle name="Millares 3 4 3" xfId="595"/>
    <cellStyle name="Millares 3 4 3 10" xfId="5171"/>
    <cellStyle name="Millares 3 4 3 2" xfId="1953"/>
    <cellStyle name="Millares 3 4 3 3" xfId="2388"/>
    <cellStyle name="Millares 3 4 3 4" xfId="2796"/>
    <cellStyle name="Millares 3 4 3 5" xfId="3191"/>
    <cellStyle name="Millares 3 4 3 6" xfId="3587"/>
    <cellStyle name="Millares 3 4 3 7" xfId="3979"/>
    <cellStyle name="Millares 3 4 3 8" xfId="4371"/>
    <cellStyle name="Millares 3 4 3 9" xfId="4779"/>
    <cellStyle name="Millares 3 4 4" xfId="849"/>
    <cellStyle name="Millares 3 4 4 10" xfId="5238"/>
    <cellStyle name="Millares 3 4 4 2" xfId="2020"/>
    <cellStyle name="Millares 3 4 4 3" xfId="2460"/>
    <cellStyle name="Millares 3 4 4 4" xfId="2863"/>
    <cellStyle name="Millares 3 4 4 5" xfId="3258"/>
    <cellStyle name="Millares 3 4 4 6" xfId="3654"/>
    <cellStyle name="Millares 3 4 4 7" xfId="4046"/>
    <cellStyle name="Millares 3 4 4 8" xfId="4438"/>
    <cellStyle name="Millares 3 4 4 9" xfId="4846"/>
    <cellStyle name="Millares 3 4 5" xfId="1931"/>
    <cellStyle name="Millares 3 4 6" xfId="2352"/>
    <cellStyle name="Millares 3 4 7" xfId="2774"/>
    <cellStyle name="Millares 3 4 8" xfId="3169"/>
    <cellStyle name="Millares 3 4 9" xfId="3565"/>
    <cellStyle name="Millares 3 5" xfId="577"/>
    <cellStyle name="Millares 3 5 2" xfId="842"/>
    <cellStyle name="Millares 3 5 2 10" xfId="5231"/>
    <cellStyle name="Millares 3 5 2 2" xfId="2013"/>
    <cellStyle name="Millares 3 5 2 3" xfId="2453"/>
    <cellStyle name="Millares 3 5 2 4" xfId="2856"/>
    <cellStyle name="Millares 3 5 2 5" xfId="3251"/>
    <cellStyle name="Millares 3 5 2 6" xfId="3647"/>
    <cellStyle name="Millares 3 5 2 7" xfId="4039"/>
    <cellStyle name="Millares 3 5 2 8" xfId="4431"/>
    <cellStyle name="Millares 3 5 2 9" xfId="4839"/>
    <cellStyle name="Millares 3 5 3" xfId="2373"/>
    <cellStyle name="Millares 3 6" xfId="858"/>
    <cellStyle name="Millares 3 6 2" xfId="2469"/>
    <cellStyle name="Millares 3 7" xfId="835"/>
    <cellStyle name="Millares 3 7 10" xfId="5224"/>
    <cellStyle name="Millares 3 7 2" xfId="2006"/>
    <cellStyle name="Millares 3 7 3" xfId="2446"/>
    <cellStyle name="Millares 3 7 4" xfId="2849"/>
    <cellStyle name="Millares 3 7 5" xfId="3244"/>
    <cellStyle name="Millares 3 7 6" xfId="3640"/>
    <cellStyle name="Millares 3 7 7" xfId="4032"/>
    <cellStyle name="Millares 3 7 8" xfId="4424"/>
    <cellStyle name="Millares 3 7 9" xfId="4832"/>
    <cellStyle name="Millares 3 8" xfId="2347"/>
    <cellStyle name="Millares 4" xfId="518"/>
    <cellStyle name="Millares 5" xfId="525"/>
    <cellStyle name="Millares 5 2" xfId="2351"/>
    <cellStyle name="Millares 6" xfId="524"/>
    <cellStyle name="Millares 6 2" xfId="2350"/>
    <cellStyle name="Millares 7" xfId="537"/>
    <cellStyle name="Millares 7 2" xfId="2361"/>
    <cellStyle name="Millares 8" xfId="536"/>
    <cellStyle name="Millares 8 2" xfId="2360"/>
    <cellStyle name="Millares 9" xfId="538"/>
    <cellStyle name="Millares 9 2" xfId="2362"/>
    <cellStyle name="Monetario" xfId="1795"/>
    <cellStyle name="Monetario0" xfId="1796"/>
    <cellStyle name="Neutral" xfId="62" builtinId="28" customBuiltin="1"/>
    <cellStyle name="Neutral 2" xfId="36"/>
    <cellStyle name="Neutral 2 2" xfId="990"/>
    <cellStyle name="Neutral 2 3" xfId="682"/>
    <cellStyle name="Neutral 3" xfId="316"/>
    <cellStyle name="Neutral 3 2" xfId="991"/>
    <cellStyle name="Neutral 3 3" xfId="777"/>
    <cellStyle name="Neutral 4" xfId="317"/>
    <cellStyle name="Neutral 5" xfId="318"/>
    <cellStyle name="Neutral 6" xfId="1797"/>
    <cellStyle name="Normal" xfId="0" builtinId="0"/>
    <cellStyle name="Normal 10" xfId="37"/>
    <cellStyle name="Normal 10 10" xfId="3922"/>
    <cellStyle name="Normal 10 10 2" xfId="96"/>
    <cellStyle name="Normal 10 11" xfId="4314"/>
    <cellStyle name="Normal 10 12" xfId="4722"/>
    <cellStyle name="Normal 10 13" xfId="5114"/>
    <cellStyle name="Normal 10 2" xfId="1176"/>
    <cellStyle name="Normal 10 2 2" xfId="1179"/>
    <cellStyle name="Normal 10 3" xfId="1177"/>
    <cellStyle name="Normal 10 4" xfId="176"/>
    <cellStyle name="Normal 10 5" xfId="1896"/>
    <cellStyle name="Normal 10 6" xfId="2312"/>
    <cellStyle name="Normal 10 7" xfId="2739"/>
    <cellStyle name="Normal 10 8" xfId="3134"/>
    <cellStyle name="Normal 10 9" xfId="3530"/>
    <cellStyle name="Normal 100" xfId="2232"/>
    <cellStyle name="Normal 101" xfId="2233"/>
    <cellStyle name="Normal 102" xfId="2660"/>
    <cellStyle name="Normal 103" xfId="3055"/>
    <cellStyle name="Normal 104" xfId="3451"/>
    <cellStyle name="Normal 105" xfId="3843"/>
    <cellStyle name="Normal 106" xfId="4235"/>
    <cellStyle name="Normal 107" xfId="4643"/>
    <cellStyle name="Normal 108" xfId="5035"/>
    <cellStyle name="Normal 11" xfId="1044"/>
    <cellStyle name="Normal 11 10" xfId="5247"/>
    <cellStyle name="Normal 11 2" xfId="2029"/>
    <cellStyle name="Normal 11 3" xfId="2472"/>
    <cellStyle name="Normal 11 4" xfId="2872"/>
    <cellStyle name="Normal 11 5" xfId="3267"/>
    <cellStyle name="Normal 11 6" xfId="3663"/>
    <cellStyle name="Normal 11 7" xfId="4055"/>
    <cellStyle name="Normal 11 8" xfId="4447"/>
    <cellStyle name="Normal 11 9" xfId="4855"/>
    <cellStyle name="Normal 12" xfId="646"/>
    <cellStyle name="Normal 12 2 10" xfId="97"/>
    <cellStyle name="Normal 13" xfId="1175"/>
    <cellStyle name="Normal 13 2" xfId="1178"/>
    <cellStyle name="Normal 130" xfId="490"/>
    <cellStyle name="Normal 130 10" xfId="3563"/>
    <cellStyle name="Normal 130 11" xfId="3955"/>
    <cellStyle name="Normal 130 12" xfId="4347"/>
    <cellStyle name="Normal 130 13" xfId="4755"/>
    <cellStyle name="Normal 130 14" xfId="5147"/>
    <cellStyle name="Normal 130 2" xfId="540"/>
    <cellStyle name="Normal 130 2 2" xfId="571"/>
    <cellStyle name="Normal 130 2 2 10" xfId="4766"/>
    <cellStyle name="Normal 130 2 2 11" xfId="5158"/>
    <cellStyle name="Normal 130 2 2 2" xfId="829"/>
    <cellStyle name="Normal 130 2 2 2 10" xfId="5218"/>
    <cellStyle name="Normal 130 2 2 2 2" xfId="2000"/>
    <cellStyle name="Normal 130 2 2 2 3" xfId="2440"/>
    <cellStyle name="Normal 130 2 2 2 4" xfId="2843"/>
    <cellStyle name="Normal 130 2 2 2 5" xfId="3238"/>
    <cellStyle name="Normal 130 2 2 2 6" xfId="3634"/>
    <cellStyle name="Normal 130 2 2 2 7" xfId="4026"/>
    <cellStyle name="Normal 130 2 2 2 8" xfId="4418"/>
    <cellStyle name="Normal 130 2 2 2 9" xfId="4826"/>
    <cellStyle name="Normal 130 2 2 3" xfId="1940"/>
    <cellStyle name="Normal 130 2 2 4" xfId="2371"/>
    <cellStyle name="Normal 130 2 2 5" xfId="2783"/>
    <cellStyle name="Normal 130 2 2 6" xfId="3178"/>
    <cellStyle name="Normal 130 2 2 7" xfId="3574"/>
    <cellStyle name="Normal 130 2 2 8" xfId="3966"/>
    <cellStyle name="Normal 130 2 2 9" xfId="4358"/>
    <cellStyle name="Normal 130 2 3" xfId="603"/>
    <cellStyle name="Normal 130 2 3 2" xfId="821"/>
    <cellStyle name="Normal 130 2 4" xfId="801"/>
    <cellStyle name="Normal 130 2 4 10" xfId="5204"/>
    <cellStyle name="Normal 130 2 4 2" xfId="1986"/>
    <cellStyle name="Normal 130 2 4 3" xfId="2425"/>
    <cellStyle name="Normal 130 2 4 4" xfId="2829"/>
    <cellStyle name="Normal 130 2 4 5" xfId="3224"/>
    <cellStyle name="Normal 130 2 4 6" xfId="3620"/>
    <cellStyle name="Normal 130 2 4 7" xfId="4012"/>
    <cellStyle name="Normal 130 2 4 8" xfId="4404"/>
    <cellStyle name="Normal 130 2 4 9" xfId="4812"/>
    <cellStyle name="Normal 130 3" xfId="593"/>
    <cellStyle name="Normal 130 3 10" xfId="4777"/>
    <cellStyle name="Normal 130 3 11" xfId="5169"/>
    <cellStyle name="Normal 130 3 2" xfId="815"/>
    <cellStyle name="Normal 130 3 2 10" xfId="5211"/>
    <cellStyle name="Normal 130 3 2 2" xfId="1993"/>
    <cellStyle name="Normal 130 3 2 3" xfId="2432"/>
    <cellStyle name="Normal 130 3 2 4" xfId="2836"/>
    <cellStyle name="Normal 130 3 2 5" xfId="3231"/>
    <cellStyle name="Normal 130 3 2 6" xfId="3627"/>
    <cellStyle name="Normal 130 3 2 7" xfId="4019"/>
    <cellStyle name="Normal 130 3 2 8" xfId="4411"/>
    <cellStyle name="Normal 130 3 2 9" xfId="4819"/>
    <cellStyle name="Normal 130 3 3" xfId="1951"/>
    <cellStyle name="Normal 130 3 4" xfId="2386"/>
    <cellStyle name="Normal 130 3 5" xfId="2794"/>
    <cellStyle name="Normal 130 3 6" xfId="3189"/>
    <cellStyle name="Normal 130 3 7" xfId="3585"/>
    <cellStyle name="Normal 130 3 8" xfId="3977"/>
    <cellStyle name="Normal 130 3 9" xfId="4369"/>
    <cellStyle name="Normal 130 4" xfId="992"/>
    <cellStyle name="Normal 130 5" xfId="778"/>
    <cellStyle name="Normal 130 6" xfId="1929"/>
    <cellStyle name="Normal 130 7" xfId="2345"/>
    <cellStyle name="Normal 130 8" xfId="2772"/>
    <cellStyle name="Normal 130 9" xfId="3167"/>
    <cellStyle name="Normal 130_CAM 04xuni" xfId="614"/>
    <cellStyle name="Normal 131" xfId="491"/>
    <cellStyle name="Normal 131 10" xfId="3564"/>
    <cellStyle name="Normal 131 11" xfId="3956"/>
    <cellStyle name="Normal 131 12" xfId="4348"/>
    <cellStyle name="Normal 131 13" xfId="4756"/>
    <cellStyle name="Normal 131 14" xfId="5148"/>
    <cellStyle name="Normal 131 2" xfId="541"/>
    <cellStyle name="Normal 131 2 2" xfId="572"/>
    <cellStyle name="Normal 131 2 2 10" xfId="4767"/>
    <cellStyle name="Normal 131 2 2 11" xfId="5159"/>
    <cellStyle name="Normal 131 2 2 2" xfId="830"/>
    <cellStyle name="Normal 131 2 2 2 10" xfId="5219"/>
    <cellStyle name="Normal 131 2 2 2 2" xfId="2001"/>
    <cellStyle name="Normal 131 2 2 2 3" xfId="2441"/>
    <cellStyle name="Normal 131 2 2 2 4" xfId="2844"/>
    <cellStyle name="Normal 131 2 2 2 5" xfId="3239"/>
    <cellStyle name="Normal 131 2 2 2 6" xfId="3635"/>
    <cellStyle name="Normal 131 2 2 2 7" xfId="4027"/>
    <cellStyle name="Normal 131 2 2 2 8" xfId="4419"/>
    <cellStyle name="Normal 131 2 2 2 9" xfId="4827"/>
    <cellStyle name="Normal 131 2 2 3" xfId="1941"/>
    <cellStyle name="Normal 131 2 2 4" xfId="2372"/>
    <cellStyle name="Normal 131 2 2 5" xfId="2784"/>
    <cellStyle name="Normal 131 2 2 6" xfId="3179"/>
    <cellStyle name="Normal 131 2 2 7" xfId="3575"/>
    <cellStyle name="Normal 131 2 2 8" xfId="3967"/>
    <cellStyle name="Normal 131 2 2 9" xfId="4359"/>
    <cellStyle name="Normal 131 2 3" xfId="604"/>
    <cellStyle name="Normal 131 2 3 2" xfId="822"/>
    <cellStyle name="Normal 131 2 4" xfId="802"/>
    <cellStyle name="Normal 131 2 4 10" xfId="5205"/>
    <cellStyle name="Normal 131 2 4 2" xfId="1987"/>
    <cellStyle name="Normal 131 2 4 3" xfId="2426"/>
    <cellStyle name="Normal 131 2 4 4" xfId="2830"/>
    <cellStyle name="Normal 131 2 4 5" xfId="3225"/>
    <cellStyle name="Normal 131 2 4 6" xfId="3621"/>
    <cellStyle name="Normal 131 2 4 7" xfId="4013"/>
    <cellStyle name="Normal 131 2 4 8" xfId="4405"/>
    <cellStyle name="Normal 131 2 4 9" xfId="4813"/>
    <cellStyle name="Normal 131 3" xfId="594"/>
    <cellStyle name="Normal 131 3 10" xfId="4778"/>
    <cellStyle name="Normal 131 3 11" xfId="5170"/>
    <cellStyle name="Normal 131 3 2" xfId="816"/>
    <cellStyle name="Normal 131 3 2 10" xfId="5212"/>
    <cellStyle name="Normal 131 3 2 2" xfId="1994"/>
    <cellStyle name="Normal 131 3 2 3" xfId="2433"/>
    <cellStyle name="Normal 131 3 2 4" xfId="2837"/>
    <cellStyle name="Normal 131 3 2 5" xfId="3232"/>
    <cellStyle name="Normal 131 3 2 6" xfId="3628"/>
    <cellStyle name="Normal 131 3 2 7" xfId="4020"/>
    <cellStyle name="Normal 131 3 2 8" xfId="4412"/>
    <cellStyle name="Normal 131 3 2 9" xfId="4820"/>
    <cellStyle name="Normal 131 3 3" xfId="1952"/>
    <cellStyle name="Normal 131 3 4" xfId="2387"/>
    <cellStyle name="Normal 131 3 5" xfId="2795"/>
    <cellStyle name="Normal 131 3 6" xfId="3190"/>
    <cellStyle name="Normal 131 3 7" xfId="3586"/>
    <cellStyle name="Normal 131 3 8" xfId="3978"/>
    <cellStyle name="Normal 131 3 9" xfId="4370"/>
    <cellStyle name="Normal 131 4" xfId="993"/>
    <cellStyle name="Normal 131 5" xfId="779"/>
    <cellStyle name="Normal 131 6" xfId="1930"/>
    <cellStyle name="Normal 131 7" xfId="2346"/>
    <cellStyle name="Normal 131 8" xfId="2773"/>
    <cellStyle name="Normal 131 9" xfId="3168"/>
    <cellStyle name="Normal 131_CAM 04xuni" xfId="615"/>
    <cellStyle name="Normal 132" xfId="1691"/>
    <cellStyle name="Normal 132 10" xfId="4622"/>
    <cellStyle name="Normal 132 11" xfId="5030"/>
    <cellStyle name="Normal 132 12" xfId="5422"/>
    <cellStyle name="Normal 132 2" xfId="98"/>
    <cellStyle name="Normal 132 2 10" xfId="5036"/>
    <cellStyle name="Normal 132 2 2" xfId="1818"/>
    <cellStyle name="Normal 132 2 3" xfId="2234"/>
    <cellStyle name="Normal 132 2 4" xfId="2661"/>
    <cellStyle name="Normal 132 2 5" xfId="3056"/>
    <cellStyle name="Normal 132 2 6" xfId="3452"/>
    <cellStyle name="Normal 132 2 7" xfId="3844"/>
    <cellStyle name="Normal 132 2 8" xfId="4236"/>
    <cellStyle name="Normal 132 2 9" xfId="4644"/>
    <cellStyle name="Normal 132 3" xfId="1656"/>
    <cellStyle name="Normal 132 3 10" xfId="5392"/>
    <cellStyle name="Normal 132 3 2" xfId="2174"/>
    <cellStyle name="Normal 132 3 3" xfId="2622"/>
    <cellStyle name="Normal 132 3 4" xfId="3017"/>
    <cellStyle name="Normal 132 3 5" xfId="3412"/>
    <cellStyle name="Normal 132 3 6" xfId="3808"/>
    <cellStyle name="Normal 132 3 7" xfId="4200"/>
    <cellStyle name="Normal 132 3 8" xfId="4592"/>
    <cellStyle name="Normal 132 3 9" xfId="5000"/>
    <cellStyle name="Normal 132 4" xfId="2204"/>
    <cellStyle name="Normal 132 5" xfId="2653"/>
    <cellStyle name="Normal 132 6" xfId="3047"/>
    <cellStyle name="Normal 132 7" xfId="3442"/>
    <cellStyle name="Normal 132 8" xfId="3838"/>
    <cellStyle name="Normal 132 9" xfId="4230"/>
    <cellStyle name="Normal 14" xfId="421"/>
    <cellStyle name="Normal 14 10" xfId="5146"/>
    <cellStyle name="Normal 14 2" xfId="1928"/>
    <cellStyle name="Normal 14 3" xfId="2344"/>
    <cellStyle name="Normal 14 4" xfId="2771"/>
    <cellStyle name="Normal 14 5" xfId="3166"/>
    <cellStyle name="Normal 14 6" xfId="3562"/>
    <cellStyle name="Normal 14 7" xfId="3954"/>
    <cellStyle name="Normal 14 8" xfId="4346"/>
    <cellStyle name="Normal 14 9" xfId="4754"/>
    <cellStyle name="Normal 15" xfId="378"/>
    <cellStyle name="Normal 15 2" xfId="1560"/>
    <cellStyle name="Normal 16" xfId="180"/>
    <cellStyle name="Normal 16 10" xfId="5115"/>
    <cellStyle name="Normal 16 2" xfId="1897"/>
    <cellStyle name="Normal 16 3" xfId="2313"/>
    <cellStyle name="Normal 16 4" xfId="2740"/>
    <cellStyle name="Normal 16 5" xfId="3135"/>
    <cellStyle name="Normal 16 6" xfId="3531"/>
    <cellStyle name="Normal 16 7" xfId="3923"/>
    <cellStyle name="Normal 16 8" xfId="4315"/>
    <cellStyle name="Normal 16 9" xfId="4723"/>
    <cellStyle name="Normal 17" xfId="1605"/>
    <cellStyle name="Normal 17 10" xfId="5352"/>
    <cellStyle name="Normal 17 2" xfId="2134"/>
    <cellStyle name="Normal 17 3" xfId="2581"/>
    <cellStyle name="Normal 17 4" xfId="2977"/>
    <cellStyle name="Normal 17 5" xfId="3372"/>
    <cellStyle name="Normal 17 6" xfId="3768"/>
    <cellStyle name="Normal 17 7" xfId="4160"/>
    <cellStyle name="Normal 17 8" xfId="4552"/>
    <cellStyle name="Normal 17 9" xfId="4960"/>
    <cellStyle name="Normal 18" xfId="1606"/>
    <cellStyle name="Normal 18 10" xfId="5353"/>
    <cellStyle name="Normal 18 2" xfId="2135"/>
    <cellStyle name="Normal 18 3" xfId="2582"/>
    <cellStyle name="Normal 18 4" xfId="2978"/>
    <cellStyle name="Normal 18 5" xfId="3373"/>
    <cellStyle name="Normal 18 6" xfId="3769"/>
    <cellStyle name="Normal 18 7" xfId="4161"/>
    <cellStyle name="Normal 18 8" xfId="4553"/>
    <cellStyle name="Normal 18 9" xfId="4961"/>
    <cellStyle name="Normal 19" xfId="1607"/>
    <cellStyle name="Normal 19 10" xfId="5354"/>
    <cellStyle name="Normal 19 2" xfId="2136"/>
    <cellStyle name="Normal 19 3" xfId="2583"/>
    <cellStyle name="Normal 19 4" xfId="2979"/>
    <cellStyle name="Normal 19 5" xfId="3374"/>
    <cellStyle name="Normal 19 6" xfId="3770"/>
    <cellStyle name="Normal 19 7" xfId="4162"/>
    <cellStyle name="Normal 19 8" xfId="4554"/>
    <cellStyle name="Normal 19 9" xfId="4962"/>
    <cellStyle name="Normal 2" xfId="38"/>
    <cellStyle name="Normal 2 2" xfId="39"/>
    <cellStyle name="Normal 2 2 2" xfId="99"/>
    <cellStyle name="Normal 2 2 2 2" xfId="996"/>
    <cellStyle name="Normal 2 2 2 3" xfId="685"/>
    <cellStyle name="Normal 2 2 2 4" xfId="179"/>
    <cellStyle name="Normal 2 2 3" xfId="632"/>
    <cellStyle name="Normal 2 2 3 2" xfId="995"/>
    <cellStyle name="Normal 2 2 4" xfId="684"/>
    <cellStyle name="Normal 2 2 5" xfId="492"/>
    <cellStyle name="Normal 2 2_CAM01" xfId="564"/>
    <cellStyle name="Normal 2 3" xfId="493"/>
    <cellStyle name="Normal 2 3 2" xfId="997"/>
    <cellStyle name="Normal 2 3 3" xfId="668"/>
    <cellStyle name="Normal 2 4" xfId="994"/>
    <cellStyle name="Normal 2 5" xfId="638"/>
    <cellStyle name="Normal 20" xfId="110"/>
    <cellStyle name="Normal 20 2" xfId="1707"/>
    <cellStyle name="Normal 21" xfId="1621"/>
    <cellStyle name="Normal 21 2" xfId="1709"/>
    <cellStyle name="Normal 22" xfId="1645"/>
    <cellStyle name="Normal 22 2" xfId="1715"/>
    <cellStyle name="Normal 23" xfId="1631"/>
    <cellStyle name="Normal 23 2" xfId="1710"/>
    <cellStyle name="Normal 24" xfId="1642"/>
    <cellStyle name="Normal 24 2" xfId="1714"/>
    <cellStyle name="Normal 25" xfId="1654"/>
    <cellStyle name="Normal 25 2" xfId="1719"/>
    <cellStyle name="Normal 26" xfId="1640"/>
    <cellStyle name="Normal 26 2" xfId="1713"/>
    <cellStyle name="Normal 27" xfId="1653"/>
    <cellStyle name="Normal 27 2" xfId="1718"/>
    <cellStyle name="Normal 28" xfId="40"/>
    <cellStyle name="Normal 28 2" xfId="1717"/>
    <cellStyle name="Normal 29" xfId="1683"/>
    <cellStyle name="Normal 29 2" xfId="1722"/>
    <cellStyle name="Normal 3" xfId="41"/>
    <cellStyle name="Normal 3 2" xfId="101"/>
    <cellStyle name="Normal 3 2 10" xfId="2674"/>
    <cellStyle name="Normal 3 2 11" xfId="3069"/>
    <cellStyle name="Normal 3 2 12" xfId="3465"/>
    <cellStyle name="Normal 3 2 13" xfId="3857"/>
    <cellStyle name="Normal 3 2 14" xfId="4249"/>
    <cellStyle name="Normal 3 2 15" xfId="4657"/>
    <cellStyle name="Normal 3 2 16" xfId="5049"/>
    <cellStyle name="Normal 3 2 2" xfId="156"/>
    <cellStyle name="Normal 3 2 2 10" xfId="2721"/>
    <cellStyle name="Normal 3 2 2 11" xfId="3116"/>
    <cellStyle name="Normal 3 2 2 12" xfId="3512"/>
    <cellStyle name="Normal 3 2 2 13" xfId="3904"/>
    <cellStyle name="Normal 3 2 2 14" xfId="4296"/>
    <cellStyle name="Normal 3 2 2 15" xfId="4704"/>
    <cellStyle name="Normal 3 2 2 16" xfId="5096"/>
    <cellStyle name="Normal 3 2 2 2" xfId="999"/>
    <cellStyle name="Normal 3 2 2 2 2" xfId="1393"/>
    <cellStyle name="Normal 3 2 2 2 2 2" xfId="1635"/>
    <cellStyle name="Normal 3 2 2 2 2 2 10" xfId="5380"/>
    <cellStyle name="Normal 3 2 2 2 2 2 2" xfId="2162"/>
    <cellStyle name="Normal 3 2 2 2 2 2 3" xfId="2609"/>
    <cellStyle name="Normal 3 2 2 2 2 2 4" xfId="3005"/>
    <cellStyle name="Normal 3 2 2 2 2 2 5" xfId="3400"/>
    <cellStyle name="Normal 3 2 2 2 2 2 6" xfId="3796"/>
    <cellStyle name="Normal 3 2 2 2 2 2 7" xfId="4188"/>
    <cellStyle name="Normal 3 2 2 2 2 2 8" xfId="4580"/>
    <cellStyle name="Normal 3 2 2 2 2 2 9" xfId="4988"/>
    <cellStyle name="Normal 3 2 2 2 3" xfId="1324"/>
    <cellStyle name="Normal 3 2 2 2 3 2" xfId="1622"/>
    <cellStyle name="Normal 3 2 2 2 3 2 10" xfId="5368"/>
    <cellStyle name="Normal 3 2 2 2 3 2 2" xfId="2150"/>
    <cellStyle name="Normal 3 2 2 2 3 2 3" xfId="2597"/>
    <cellStyle name="Normal 3 2 2 2 3 2 4" xfId="2993"/>
    <cellStyle name="Normal 3 2 2 2 3 2 5" xfId="3388"/>
    <cellStyle name="Normal 3 2 2 2 3 2 6" xfId="3784"/>
    <cellStyle name="Normal 3 2 2 2 3 2 7" xfId="4176"/>
    <cellStyle name="Normal 3 2 2 2 3 2 8" xfId="4568"/>
    <cellStyle name="Normal 3 2 2 2 3 2 9" xfId="4976"/>
    <cellStyle name="Normal 3 2 2 2 4" xfId="1225"/>
    <cellStyle name="Normal 3 2 2 2 5" xfId="1590"/>
    <cellStyle name="Normal 3 2 2 2 6" xfId="1507"/>
    <cellStyle name="Normal 3 2 2 2 6 10" xfId="5333"/>
    <cellStyle name="Normal 3 2 2 2 6 2" xfId="2115"/>
    <cellStyle name="Normal 3 2 2 2 6 3" xfId="2562"/>
    <cellStyle name="Normal 3 2 2 2 6 4" xfId="2958"/>
    <cellStyle name="Normal 3 2 2 2 6 5" xfId="3353"/>
    <cellStyle name="Normal 3 2 2 2 6 6" xfId="3749"/>
    <cellStyle name="Normal 3 2 2 2 6 7" xfId="4141"/>
    <cellStyle name="Normal 3 2 2 2 6 8" xfId="4533"/>
    <cellStyle name="Normal 3 2 2 2 6 9" xfId="4941"/>
    <cellStyle name="Normal 3 2 2 3" xfId="1119"/>
    <cellStyle name="Normal 3 2 2 3 2" xfId="1643"/>
    <cellStyle name="Normal 3 2 2 3 2 10" xfId="5384"/>
    <cellStyle name="Normal 3 2 2 3 2 2" xfId="2166"/>
    <cellStyle name="Normal 3 2 2 3 2 3" xfId="2613"/>
    <cellStyle name="Normal 3 2 2 3 2 4" xfId="3009"/>
    <cellStyle name="Normal 3 2 2 3 2 5" xfId="3404"/>
    <cellStyle name="Normal 3 2 2 3 2 6" xfId="3800"/>
    <cellStyle name="Normal 3 2 2 3 2 7" xfId="4192"/>
    <cellStyle name="Normal 3 2 2 3 2 8" xfId="4584"/>
    <cellStyle name="Normal 3 2 2 3 2 9" xfId="4992"/>
    <cellStyle name="Normal 3 2 2 4" xfId="633"/>
    <cellStyle name="Normal 3 2 2 4 10" xfId="5193"/>
    <cellStyle name="Normal 3 2 2 4 2" xfId="1975"/>
    <cellStyle name="Normal 3 2 2 4 3" xfId="2413"/>
    <cellStyle name="Normal 3 2 2 4 4" xfId="2818"/>
    <cellStyle name="Normal 3 2 2 4 5" xfId="3213"/>
    <cellStyle name="Normal 3 2 2 4 6" xfId="3609"/>
    <cellStyle name="Normal 3 2 2 4 7" xfId="4001"/>
    <cellStyle name="Normal 3 2 2 4 8" xfId="4393"/>
    <cellStyle name="Normal 3 2 2 4 9" xfId="4801"/>
    <cellStyle name="Normal 3 2 2 5" xfId="392"/>
    <cellStyle name="Normal 3 2 2 5 10" xfId="5145"/>
    <cellStyle name="Normal 3 2 2 5 2" xfId="1927"/>
    <cellStyle name="Normal 3 2 2 5 3" xfId="2343"/>
    <cellStyle name="Normal 3 2 2 5 4" xfId="2770"/>
    <cellStyle name="Normal 3 2 2 5 5" xfId="3165"/>
    <cellStyle name="Normal 3 2 2 5 6" xfId="3561"/>
    <cellStyle name="Normal 3 2 2 5 7" xfId="3953"/>
    <cellStyle name="Normal 3 2 2 5 8" xfId="4345"/>
    <cellStyle name="Normal 3 2 2 5 9" xfId="4753"/>
    <cellStyle name="Normal 3 2 2 6" xfId="1555"/>
    <cellStyle name="Normal 3 2 2 7" xfId="320"/>
    <cellStyle name="Normal 3 2 2 8" xfId="1878"/>
    <cellStyle name="Normal 3 2 2 9" xfId="2294"/>
    <cellStyle name="Normal 3 2 3" xfId="140"/>
    <cellStyle name="Normal 3 2 3 10" xfId="3100"/>
    <cellStyle name="Normal 3 2 3 11" xfId="3496"/>
    <cellStyle name="Normal 3 2 3 12" xfId="3888"/>
    <cellStyle name="Normal 3 2 3 13" xfId="4280"/>
    <cellStyle name="Normal 3 2 3 14" xfId="4688"/>
    <cellStyle name="Normal 3 2 3 15" xfId="5080"/>
    <cellStyle name="Normal 3 2 3 2" xfId="1118"/>
    <cellStyle name="Normal 3 2 3 2 2" xfId="1604"/>
    <cellStyle name="Normal 3 2 3 2 3" xfId="1491"/>
    <cellStyle name="Normal 3 2 3 2 3 10" xfId="5317"/>
    <cellStyle name="Normal 3 2 3 2 3 2" xfId="2099"/>
    <cellStyle name="Normal 3 2 3 2 3 3" xfId="2546"/>
    <cellStyle name="Normal 3 2 3 2 3 4" xfId="2942"/>
    <cellStyle name="Normal 3 2 3 2 3 5" xfId="3337"/>
    <cellStyle name="Normal 3 2 3 2 3 6" xfId="3733"/>
    <cellStyle name="Normal 3 2 3 2 3 7" xfId="4125"/>
    <cellStyle name="Normal 3 2 3 2 3 8" xfId="4517"/>
    <cellStyle name="Normal 3 2 3 2 3 9" xfId="4925"/>
    <cellStyle name="Normal 3 2 3 3" xfId="1253"/>
    <cellStyle name="Normal 3 2 3 3 2" xfId="1618"/>
    <cellStyle name="Normal 3 2 3 3 2 10" xfId="5365"/>
    <cellStyle name="Normal 3 2 3 3 2 2" xfId="2147"/>
    <cellStyle name="Normal 3 2 3 3 2 3" xfId="2594"/>
    <cellStyle name="Normal 3 2 3 3 2 4" xfId="2990"/>
    <cellStyle name="Normal 3 2 3 3 2 5" xfId="3385"/>
    <cellStyle name="Normal 3 2 3 3 2 6" xfId="3781"/>
    <cellStyle name="Normal 3 2 3 3 2 7" xfId="4173"/>
    <cellStyle name="Normal 3 2 3 3 2 8" xfId="4565"/>
    <cellStyle name="Normal 3 2 3 3 2 9" xfId="4973"/>
    <cellStyle name="Normal 3 2 3 4" xfId="1565"/>
    <cellStyle name="Normal 3 2 3 5" xfId="1427"/>
    <cellStyle name="Normal 3 2 3 5 10" xfId="5273"/>
    <cellStyle name="Normal 3 2 3 5 2" xfId="2055"/>
    <cellStyle name="Normal 3 2 3 5 3" xfId="2502"/>
    <cellStyle name="Normal 3 2 3 5 4" xfId="2898"/>
    <cellStyle name="Normal 3 2 3 5 5" xfId="3293"/>
    <cellStyle name="Normal 3 2 3 5 6" xfId="3689"/>
    <cellStyle name="Normal 3 2 3 5 7" xfId="4081"/>
    <cellStyle name="Normal 3 2 3 5 8" xfId="4473"/>
    <cellStyle name="Normal 3 2 3 5 9" xfId="4881"/>
    <cellStyle name="Normal 3 2 3 6" xfId="780"/>
    <cellStyle name="Normal 3 2 3 7" xfId="1862"/>
    <cellStyle name="Normal 3 2 3 8" xfId="2278"/>
    <cellStyle name="Normal 3 2 3 9" xfId="2705"/>
    <cellStyle name="Normal 3 2 4" xfId="141"/>
    <cellStyle name="Normal 3 2 4 10" xfId="3497"/>
    <cellStyle name="Normal 3 2 4 11" xfId="3889"/>
    <cellStyle name="Normal 3 2 4 12" xfId="4281"/>
    <cellStyle name="Normal 3 2 4 13" xfId="4689"/>
    <cellStyle name="Normal 3 2 4 14" xfId="5081"/>
    <cellStyle name="Normal 3 2 4 2" xfId="1492"/>
    <cellStyle name="Normal 3 2 4 2 10" xfId="5318"/>
    <cellStyle name="Normal 3 2 4 2 2" xfId="2100"/>
    <cellStyle name="Normal 3 2 4 2 3" xfId="2547"/>
    <cellStyle name="Normal 3 2 4 2 4" xfId="2943"/>
    <cellStyle name="Normal 3 2 4 2 5" xfId="3338"/>
    <cellStyle name="Normal 3 2 4 2 6" xfId="3734"/>
    <cellStyle name="Normal 3 2 4 2 7" xfId="4126"/>
    <cellStyle name="Normal 3 2 4 2 8" xfId="4518"/>
    <cellStyle name="Normal 3 2 4 2 9" xfId="4926"/>
    <cellStyle name="Normal 3 2 4 3" xfId="1561"/>
    <cellStyle name="Normal 3 2 4 4" xfId="1428"/>
    <cellStyle name="Normal 3 2 4 4 10" xfId="5274"/>
    <cellStyle name="Normal 3 2 4 4 2" xfId="2056"/>
    <cellStyle name="Normal 3 2 4 4 3" xfId="2503"/>
    <cellStyle name="Normal 3 2 4 4 4" xfId="2899"/>
    <cellStyle name="Normal 3 2 4 4 5" xfId="3294"/>
    <cellStyle name="Normal 3 2 4 4 6" xfId="3690"/>
    <cellStyle name="Normal 3 2 4 4 7" xfId="4082"/>
    <cellStyle name="Normal 3 2 4 4 8" xfId="4474"/>
    <cellStyle name="Normal 3 2 4 4 9" xfId="4882"/>
    <cellStyle name="Normal 3 2 4 5" xfId="527"/>
    <cellStyle name="Normal 3 2 4 6" xfId="1863"/>
    <cellStyle name="Normal 3 2 4 7" xfId="2279"/>
    <cellStyle name="Normal 3 2 4 8" xfId="2706"/>
    <cellStyle name="Normal 3 2 4 9" xfId="3101"/>
    <cellStyle name="Normal 3 2 5" xfId="123"/>
    <cellStyle name="Normal 3 2 5 10" xfId="4672"/>
    <cellStyle name="Normal 3 2 5 11" xfId="5064"/>
    <cellStyle name="Normal 3 2 5 2" xfId="379"/>
    <cellStyle name="Normal 3 2 5 2 10" xfId="5132"/>
    <cellStyle name="Normal 3 2 5 2 2" xfId="1914"/>
    <cellStyle name="Normal 3 2 5 2 3" xfId="2330"/>
    <cellStyle name="Normal 3 2 5 2 4" xfId="2757"/>
    <cellStyle name="Normal 3 2 5 2 5" xfId="3152"/>
    <cellStyle name="Normal 3 2 5 2 6" xfId="3548"/>
    <cellStyle name="Normal 3 2 5 2 7" xfId="3940"/>
    <cellStyle name="Normal 3 2 5 2 8" xfId="4332"/>
    <cellStyle name="Normal 3 2 5 2 9" xfId="4740"/>
    <cellStyle name="Normal 3 2 5 3" xfId="1846"/>
    <cellStyle name="Normal 3 2 5 4" xfId="2262"/>
    <cellStyle name="Normal 3 2 5 5" xfId="2689"/>
    <cellStyle name="Normal 3 2 5 6" xfId="3084"/>
    <cellStyle name="Normal 3 2 5 7" xfId="3480"/>
    <cellStyle name="Normal 3 2 5 8" xfId="3872"/>
    <cellStyle name="Normal 3 2 5 9" xfId="4264"/>
    <cellStyle name="Normal 3 2 6" xfId="1554"/>
    <cellStyle name="Normal 3 2 7" xfId="319"/>
    <cellStyle name="Normal 3 2 8" xfId="1831"/>
    <cellStyle name="Normal 3 2 9" xfId="2247"/>
    <cellStyle name="Normal 3 3" xfId="100"/>
    <cellStyle name="Normal 3 3 2" xfId="803"/>
    <cellStyle name="Normal 3 3 3" xfId="573"/>
    <cellStyle name="Normal 3 4" xfId="998"/>
    <cellStyle name="Normal 3 5" xfId="669"/>
    <cellStyle name="Normal 3 6" xfId="494"/>
    <cellStyle name="Normal 3 7" xfId="1456"/>
    <cellStyle name="Normal 3 8" xfId="181"/>
    <cellStyle name="Normal 3 9" xfId="1699"/>
    <cellStyle name="Normal 3_08" xfId="550"/>
    <cellStyle name="Normal 30" xfId="1638"/>
    <cellStyle name="Normal 30 2" xfId="1711"/>
    <cellStyle name="Normal 31" xfId="1639"/>
    <cellStyle name="Normal 31 2" xfId="1712"/>
    <cellStyle name="Normal 32" xfId="109"/>
    <cellStyle name="Normal 32 2" xfId="1706"/>
    <cellStyle name="Normal 33" xfId="1667"/>
    <cellStyle name="Normal 33 2" xfId="1720"/>
    <cellStyle name="Normal 34" xfId="1686"/>
    <cellStyle name="Normal 34 2" xfId="1723"/>
    <cellStyle name="Normal 35" xfId="1695"/>
    <cellStyle name="Normal 35 2" xfId="1724"/>
    <cellStyle name="Normal 36" xfId="321"/>
    <cellStyle name="Normal 37" xfId="1668"/>
    <cellStyle name="Normal 37 2" xfId="1721"/>
    <cellStyle name="Normal 38" xfId="495"/>
    <cellStyle name="Normal 38 2" xfId="1000"/>
    <cellStyle name="Normal 38 3" xfId="781"/>
    <cellStyle name="Normal 39" xfId="1651"/>
    <cellStyle name="Normal 39 2" xfId="1716"/>
    <cellStyle name="Normal 4" xfId="42"/>
    <cellStyle name="Normal 4 10" xfId="558"/>
    <cellStyle name="Normal 4 10 2" xfId="698"/>
    <cellStyle name="Normal 4 11" xfId="574"/>
    <cellStyle name="Normal 4 11 2" xfId="804"/>
    <cellStyle name="Normal 4 12" xfId="1001"/>
    <cellStyle name="Normal 4 13" xfId="670"/>
    <cellStyle name="Normal 4 14" xfId="496"/>
    <cellStyle name="Normal 4 15" xfId="1556"/>
    <cellStyle name="Normal 4 15 10" xfId="5348"/>
    <cellStyle name="Normal 4 15 2" xfId="2130"/>
    <cellStyle name="Normal 4 15 3" xfId="2577"/>
    <cellStyle name="Normal 4 15 4" xfId="2973"/>
    <cellStyle name="Normal 4 15 5" xfId="3368"/>
    <cellStyle name="Normal 4 15 6" xfId="3764"/>
    <cellStyle name="Normal 4 15 7" xfId="4156"/>
    <cellStyle name="Normal 4 15 8" xfId="4548"/>
    <cellStyle name="Normal 4 15 9" xfId="4956"/>
    <cellStyle name="Normal 4 16" xfId="322"/>
    <cellStyle name="Normal 4 16 10" xfId="5116"/>
    <cellStyle name="Normal 4 16 2" xfId="1898"/>
    <cellStyle name="Normal 4 16 3" xfId="2314"/>
    <cellStyle name="Normal 4 16 4" xfId="2741"/>
    <cellStyle name="Normal 4 16 5" xfId="3136"/>
    <cellStyle name="Normal 4 16 6" xfId="3532"/>
    <cellStyle name="Normal 4 16 7" xfId="3924"/>
    <cellStyle name="Normal 4 16 8" xfId="4316"/>
    <cellStyle name="Normal 4 16 9" xfId="4724"/>
    <cellStyle name="Normal 4 2" xfId="323"/>
    <cellStyle name="Normal 4 2 10" xfId="1121"/>
    <cellStyle name="Normal 4 2 11" xfId="519"/>
    <cellStyle name="Normal 4 2 2" xfId="520"/>
    <cellStyle name="Normal 4 2 2 2" xfId="530"/>
    <cellStyle name="Normal 4 2 2 2 10" xfId="3172"/>
    <cellStyle name="Normal 4 2 2 2 11" xfId="3568"/>
    <cellStyle name="Normal 4 2 2 2 12" xfId="3960"/>
    <cellStyle name="Normal 4 2 2 2 13" xfId="4352"/>
    <cellStyle name="Normal 4 2 2 2 14" xfId="4760"/>
    <cellStyle name="Normal 4 2 2 2 15" xfId="5152"/>
    <cellStyle name="Normal 4 2 2 2 2" xfId="545"/>
    <cellStyle name="Normal 4 2 2 2 2 2" xfId="586"/>
    <cellStyle name="Normal 4 2 2 2 2 2 10" xfId="4771"/>
    <cellStyle name="Normal 4 2 2 2 2 2 11" xfId="5163"/>
    <cellStyle name="Normal 4 2 2 2 2 2 2" xfId="832"/>
    <cellStyle name="Normal 4 2 2 2 2 2 2 10" xfId="5221"/>
    <cellStyle name="Normal 4 2 2 2 2 2 2 2" xfId="2003"/>
    <cellStyle name="Normal 4 2 2 2 2 2 2 3" xfId="2443"/>
    <cellStyle name="Normal 4 2 2 2 2 2 2 4" xfId="2846"/>
    <cellStyle name="Normal 4 2 2 2 2 2 2 5" xfId="3241"/>
    <cellStyle name="Normal 4 2 2 2 2 2 2 6" xfId="3637"/>
    <cellStyle name="Normal 4 2 2 2 2 2 2 7" xfId="4029"/>
    <cellStyle name="Normal 4 2 2 2 2 2 2 8" xfId="4421"/>
    <cellStyle name="Normal 4 2 2 2 2 2 2 9" xfId="4829"/>
    <cellStyle name="Normal 4 2 2 2 2 2 3" xfId="1945"/>
    <cellStyle name="Normal 4 2 2 2 2 2 4" xfId="2379"/>
    <cellStyle name="Normal 4 2 2 2 2 2 5" xfId="2788"/>
    <cellStyle name="Normal 4 2 2 2 2 2 6" xfId="3183"/>
    <cellStyle name="Normal 4 2 2 2 2 2 7" xfId="3579"/>
    <cellStyle name="Normal 4 2 2 2 2 2 8" xfId="3971"/>
    <cellStyle name="Normal 4 2 2 2 2 2 9" xfId="4363"/>
    <cellStyle name="Normal 4 2 2 2 2 3" xfId="608"/>
    <cellStyle name="Normal 4 2 2 2 2 3 2" xfId="823"/>
    <cellStyle name="Normal 4 2 2 2 2 4" xfId="811"/>
    <cellStyle name="Normal 4 2 2 2 2 4 10" xfId="5207"/>
    <cellStyle name="Normal 4 2 2 2 2 4 2" xfId="1989"/>
    <cellStyle name="Normal 4 2 2 2 2 4 3" xfId="2428"/>
    <cellStyle name="Normal 4 2 2 2 2 4 4" xfId="2832"/>
    <cellStyle name="Normal 4 2 2 2 2 4 5" xfId="3227"/>
    <cellStyle name="Normal 4 2 2 2 2 4 6" xfId="3623"/>
    <cellStyle name="Normal 4 2 2 2 2 4 7" xfId="4015"/>
    <cellStyle name="Normal 4 2 2 2 2 4 8" xfId="4407"/>
    <cellStyle name="Normal 4 2 2 2 2 4 9" xfId="4815"/>
    <cellStyle name="Normal 4 2 2 2 3" xfId="598"/>
    <cellStyle name="Normal 4 2 2 2 3 10" xfId="4782"/>
    <cellStyle name="Normal 4 2 2 2 3 11" xfId="5174"/>
    <cellStyle name="Normal 4 2 2 2 3 2" xfId="818"/>
    <cellStyle name="Normal 4 2 2 2 3 2 10" xfId="5214"/>
    <cellStyle name="Normal 4 2 2 2 3 2 2" xfId="1996"/>
    <cellStyle name="Normal 4 2 2 2 3 2 3" xfId="2435"/>
    <cellStyle name="Normal 4 2 2 2 3 2 4" xfId="2839"/>
    <cellStyle name="Normal 4 2 2 2 3 2 5" xfId="3234"/>
    <cellStyle name="Normal 4 2 2 2 3 2 6" xfId="3630"/>
    <cellStyle name="Normal 4 2 2 2 3 2 7" xfId="4022"/>
    <cellStyle name="Normal 4 2 2 2 3 2 8" xfId="4414"/>
    <cellStyle name="Normal 4 2 2 2 3 2 9" xfId="4822"/>
    <cellStyle name="Normal 4 2 2 2 3 3" xfId="1956"/>
    <cellStyle name="Normal 4 2 2 2 3 4" xfId="2391"/>
    <cellStyle name="Normal 4 2 2 2 3 5" xfId="2799"/>
    <cellStyle name="Normal 4 2 2 2 3 6" xfId="3194"/>
    <cellStyle name="Normal 4 2 2 2 3 7" xfId="3590"/>
    <cellStyle name="Normal 4 2 2 2 3 8" xfId="3982"/>
    <cellStyle name="Normal 4 2 2 2 3 9" xfId="4374"/>
    <cellStyle name="Normal 4 2 2 2 4" xfId="852"/>
    <cellStyle name="Normal 4 2 2 2 4 10" xfId="5241"/>
    <cellStyle name="Normal 4 2 2 2 4 2" xfId="2023"/>
    <cellStyle name="Normal 4 2 2 2 4 3" xfId="2463"/>
    <cellStyle name="Normal 4 2 2 2 4 4" xfId="2866"/>
    <cellStyle name="Normal 4 2 2 2 4 5" xfId="3261"/>
    <cellStyle name="Normal 4 2 2 2 4 6" xfId="3657"/>
    <cellStyle name="Normal 4 2 2 2 4 7" xfId="4049"/>
    <cellStyle name="Normal 4 2 2 2 4 8" xfId="4441"/>
    <cellStyle name="Normal 4 2 2 2 4 9" xfId="4849"/>
    <cellStyle name="Normal 4 2 2 2 5" xfId="1004"/>
    <cellStyle name="Normal 4 2 2 2 6" xfId="700"/>
    <cellStyle name="Normal 4 2 2 2 6 10" xfId="5200"/>
    <cellStyle name="Normal 4 2 2 2 6 2" xfId="1982"/>
    <cellStyle name="Normal 4 2 2 2 6 3" xfId="2421"/>
    <cellStyle name="Normal 4 2 2 2 6 4" xfId="2825"/>
    <cellStyle name="Normal 4 2 2 2 6 5" xfId="3220"/>
    <cellStyle name="Normal 4 2 2 2 6 6" xfId="3616"/>
    <cellStyle name="Normal 4 2 2 2 6 7" xfId="4008"/>
    <cellStyle name="Normal 4 2 2 2 6 8" xfId="4400"/>
    <cellStyle name="Normal 4 2 2 2 6 9" xfId="4808"/>
    <cellStyle name="Normal 4 2 2 2 7" xfId="1934"/>
    <cellStyle name="Normal 4 2 2 2 8" xfId="2355"/>
    <cellStyle name="Normal 4 2 2 2 9" xfId="2777"/>
    <cellStyle name="Normal 4 2 2 2_CAM 04xuni" xfId="616"/>
    <cellStyle name="Normal 4 2 2 3" xfId="581"/>
    <cellStyle name="Normal 4 2 2 3 2" xfId="845"/>
    <cellStyle name="Normal 4 2 2 3 2 10" xfId="5234"/>
    <cellStyle name="Normal 4 2 2 3 2 2" xfId="2016"/>
    <cellStyle name="Normal 4 2 2 3 2 3" xfId="2456"/>
    <cellStyle name="Normal 4 2 2 3 2 4" xfId="2859"/>
    <cellStyle name="Normal 4 2 2 3 2 5" xfId="3254"/>
    <cellStyle name="Normal 4 2 2 3 2 6" xfId="3650"/>
    <cellStyle name="Normal 4 2 2 3 2 7" xfId="4042"/>
    <cellStyle name="Normal 4 2 2 3 2 8" xfId="4434"/>
    <cellStyle name="Normal 4 2 2 3 2 9" xfId="4842"/>
    <cellStyle name="Normal 4 2 2 3 3" xfId="808"/>
    <cellStyle name="Normal 4 2 2 4" xfId="862"/>
    <cellStyle name="Normal 4 2 2 5" xfId="838"/>
    <cellStyle name="Normal 4 2 2 5 10" xfId="5227"/>
    <cellStyle name="Normal 4 2 2 5 2" xfId="2009"/>
    <cellStyle name="Normal 4 2 2 5 3" xfId="2449"/>
    <cellStyle name="Normal 4 2 2 5 4" xfId="2852"/>
    <cellStyle name="Normal 4 2 2 5 5" xfId="3247"/>
    <cellStyle name="Normal 4 2 2 5 6" xfId="3643"/>
    <cellStyle name="Normal 4 2 2 5 7" xfId="4035"/>
    <cellStyle name="Normal 4 2 2 5 8" xfId="4427"/>
    <cellStyle name="Normal 4 2 2 5 9" xfId="4835"/>
    <cellStyle name="Normal 4 2 2 6" xfId="1003"/>
    <cellStyle name="Normal 4 2 2 7" xfId="690"/>
    <cellStyle name="Normal 4 2 2 7 10" xfId="5196"/>
    <cellStyle name="Normal 4 2 2 7 2" xfId="1978"/>
    <cellStyle name="Normal 4 2 2 7 3" xfId="2417"/>
    <cellStyle name="Normal 4 2 2 7 4" xfId="2821"/>
    <cellStyle name="Normal 4 2 2 7 5" xfId="3216"/>
    <cellStyle name="Normal 4 2 2 7 6" xfId="3612"/>
    <cellStyle name="Normal 4 2 2 7 7" xfId="4004"/>
    <cellStyle name="Normal 4 2 2 7 8" xfId="4396"/>
    <cellStyle name="Normal 4 2 2 7 9" xfId="4804"/>
    <cellStyle name="Normal 4 2 2_CAM01" xfId="566"/>
    <cellStyle name="Normal 4 2 3" xfId="521"/>
    <cellStyle name="Normal 4 2 3 2" xfId="532"/>
    <cellStyle name="Normal 4 2 3 2 10" xfId="3174"/>
    <cellStyle name="Normal 4 2 3 2 11" xfId="3570"/>
    <cellStyle name="Normal 4 2 3 2 12" xfId="3962"/>
    <cellStyle name="Normal 4 2 3 2 13" xfId="4354"/>
    <cellStyle name="Normal 4 2 3 2 14" xfId="4762"/>
    <cellStyle name="Normal 4 2 3 2 15" xfId="5154"/>
    <cellStyle name="Normal 4 2 3 2 2" xfId="546"/>
    <cellStyle name="Normal 4 2 3 2 2 2" xfId="588"/>
    <cellStyle name="Normal 4 2 3 2 2 2 10" xfId="4773"/>
    <cellStyle name="Normal 4 2 3 2 2 2 11" xfId="5165"/>
    <cellStyle name="Normal 4 2 3 2 2 2 2" xfId="833"/>
    <cellStyle name="Normal 4 2 3 2 2 2 2 10" xfId="5222"/>
    <cellStyle name="Normal 4 2 3 2 2 2 2 2" xfId="2004"/>
    <cellStyle name="Normal 4 2 3 2 2 2 2 3" xfId="2444"/>
    <cellStyle name="Normal 4 2 3 2 2 2 2 4" xfId="2847"/>
    <cellStyle name="Normal 4 2 3 2 2 2 2 5" xfId="3242"/>
    <cellStyle name="Normal 4 2 3 2 2 2 2 6" xfId="3638"/>
    <cellStyle name="Normal 4 2 3 2 2 2 2 7" xfId="4030"/>
    <cellStyle name="Normal 4 2 3 2 2 2 2 8" xfId="4422"/>
    <cellStyle name="Normal 4 2 3 2 2 2 2 9" xfId="4830"/>
    <cellStyle name="Normal 4 2 3 2 2 2 3" xfId="1947"/>
    <cellStyle name="Normal 4 2 3 2 2 2 4" xfId="2381"/>
    <cellStyle name="Normal 4 2 3 2 2 2 5" xfId="2790"/>
    <cellStyle name="Normal 4 2 3 2 2 2 6" xfId="3185"/>
    <cellStyle name="Normal 4 2 3 2 2 2 7" xfId="3581"/>
    <cellStyle name="Normal 4 2 3 2 2 2 8" xfId="3973"/>
    <cellStyle name="Normal 4 2 3 2 2 2 9" xfId="4365"/>
    <cellStyle name="Normal 4 2 3 2 2 3" xfId="609"/>
    <cellStyle name="Normal 4 2 3 2 2 3 2" xfId="824"/>
    <cellStyle name="Normal 4 2 3 2 2 4" xfId="812"/>
    <cellStyle name="Normal 4 2 3 2 2 4 10" xfId="5208"/>
    <cellStyle name="Normal 4 2 3 2 2 4 2" xfId="1990"/>
    <cellStyle name="Normal 4 2 3 2 2 4 3" xfId="2429"/>
    <cellStyle name="Normal 4 2 3 2 2 4 4" xfId="2833"/>
    <cellStyle name="Normal 4 2 3 2 2 4 5" xfId="3228"/>
    <cellStyle name="Normal 4 2 3 2 2 4 6" xfId="3624"/>
    <cellStyle name="Normal 4 2 3 2 2 4 7" xfId="4016"/>
    <cellStyle name="Normal 4 2 3 2 2 4 8" xfId="4408"/>
    <cellStyle name="Normal 4 2 3 2 2 4 9" xfId="4816"/>
    <cellStyle name="Normal 4 2 3 2 3" xfId="600"/>
    <cellStyle name="Normal 4 2 3 2 3 10" xfId="4784"/>
    <cellStyle name="Normal 4 2 3 2 3 11" xfId="5176"/>
    <cellStyle name="Normal 4 2 3 2 3 2" xfId="819"/>
    <cellStyle name="Normal 4 2 3 2 3 2 10" xfId="5215"/>
    <cellStyle name="Normal 4 2 3 2 3 2 2" xfId="1997"/>
    <cellStyle name="Normal 4 2 3 2 3 2 3" xfId="2436"/>
    <cellStyle name="Normal 4 2 3 2 3 2 4" xfId="2840"/>
    <cellStyle name="Normal 4 2 3 2 3 2 5" xfId="3235"/>
    <cellStyle name="Normal 4 2 3 2 3 2 6" xfId="3631"/>
    <cellStyle name="Normal 4 2 3 2 3 2 7" xfId="4023"/>
    <cellStyle name="Normal 4 2 3 2 3 2 8" xfId="4415"/>
    <cellStyle name="Normal 4 2 3 2 3 2 9" xfId="4823"/>
    <cellStyle name="Normal 4 2 3 2 3 3" xfId="1958"/>
    <cellStyle name="Normal 4 2 3 2 3 4" xfId="2393"/>
    <cellStyle name="Normal 4 2 3 2 3 5" xfId="2801"/>
    <cellStyle name="Normal 4 2 3 2 3 6" xfId="3196"/>
    <cellStyle name="Normal 4 2 3 2 3 7" xfId="3592"/>
    <cellStyle name="Normal 4 2 3 2 3 8" xfId="3984"/>
    <cellStyle name="Normal 4 2 3 2 3 9" xfId="4376"/>
    <cellStyle name="Normal 4 2 3 2 4" xfId="854"/>
    <cellStyle name="Normal 4 2 3 2 4 10" xfId="5243"/>
    <cellStyle name="Normal 4 2 3 2 4 2" xfId="2025"/>
    <cellStyle name="Normal 4 2 3 2 4 3" xfId="2465"/>
    <cellStyle name="Normal 4 2 3 2 4 4" xfId="2868"/>
    <cellStyle name="Normal 4 2 3 2 4 5" xfId="3263"/>
    <cellStyle name="Normal 4 2 3 2 4 6" xfId="3659"/>
    <cellStyle name="Normal 4 2 3 2 4 7" xfId="4051"/>
    <cellStyle name="Normal 4 2 3 2 4 8" xfId="4443"/>
    <cellStyle name="Normal 4 2 3 2 4 9" xfId="4851"/>
    <cellStyle name="Normal 4 2 3 2 5" xfId="1006"/>
    <cellStyle name="Normal 4 2 3 2 6" xfId="701"/>
    <cellStyle name="Normal 4 2 3 2 6 10" xfId="5201"/>
    <cellStyle name="Normal 4 2 3 2 6 2" xfId="1983"/>
    <cellStyle name="Normal 4 2 3 2 6 3" xfId="2422"/>
    <cellStyle name="Normal 4 2 3 2 6 4" xfId="2826"/>
    <cellStyle name="Normal 4 2 3 2 6 5" xfId="3221"/>
    <cellStyle name="Normal 4 2 3 2 6 6" xfId="3617"/>
    <cellStyle name="Normal 4 2 3 2 6 7" xfId="4009"/>
    <cellStyle name="Normal 4 2 3 2 6 8" xfId="4401"/>
    <cellStyle name="Normal 4 2 3 2 6 9" xfId="4809"/>
    <cellStyle name="Normal 4 2 3 2 7" xfId="1936"/>
    <cellStyle name="Normal 4 2 3 2 8" xfId="2357"/>
    <cellStyle name="Normal 4 2 3 2 9" xfId="2779"/>
    <cellStyle name="Normal 4 2 3 2_CAM 04xuni" xfId="617"/>
    <cellStyle name="Normal 4 2 3 3" xfId="582"/>
    <cellStyle name="Normal 4 2 3 3 2" xfId="847"/>
    <cellStyle name="Normal 4 2 3 3 2 10" xfId="5236"/>
    <cellStyle name="Normal 4 2 3 3 2 2" xfId="2018"/>
    <cellStyle name="Normal 4 2 3 3 2 3" xfId="2458"/>
    <cellStyle name="Normal 4 2 3 3 2 4" xfId="2861"/>
    <cellStyle name="Normal 4 2 3 3 2 5" xfId="3256"/>
    <cellStyle name="Normal 4 2 3 3 2 6" xfId="3652"/>
    <cellStyle name="Normal 4 2 3 3 2 7" xfId="4044"/>
    <cellStyle name="Normal 4 2 3 3 2 8" xfId="4436"/>
    <cellStyle name="Normal 4 2 3 3 2 9" xfId="4844"/>
    <cellStyle name="Normal 4 2 3 3 3" xfId="809"/>
    <cellStyle name="Normal 4 2 3 4" xfId="863"/>
    <cellStyle name="Normal 4 2 3 5" xfId="840"/>
    <cellStyle name="Normal 4 2 3 5 10" xfId="5229"/>
    <cellStyle name="Normal 4 2 3 5 2" xfId="2011"/>
    <cellStyle name="Normal 4 2 3 5 3" xfId="2451"/>
    <cellStyle name="Normal 4 2 3 5 4" xfId="2854"/>
    <cellStyle name="Normal 4 2 3 5 5" xfId="3249"/>
    <cellStyle name="Normal 4 2 3 5 6" xfId="3645"/>
    <cellStyle name="Normal 4 2 3 5 7" xfId="4037"/>
    <cellStyle name="Normal 4 2 3 5 8" xfId="4429"/>
    <cellStyle name="Normal 4 2 3 5 9" xfId="4837"/>
    <cellStyle name="Normal 4 2 3 6" xfId="1005"/>
    <cellStyle name="Normal 4 2 3 7" xfId="691"/>
    <cellStyle name="Normal 4 2 3 7 10" xfId="5197"/>
    <cellStyle name="Normal 4 2 3 7 2" xfId="1979"/>
    <cellStyle name="Normal 4 2 3 7 3" xfId="2418"/>
    <cellStyle name="Normal 4 2 3 7 4" xfId="2822"/>
    <cellStyle name="Normal 4 2 3 7 5" xfId="3217"/>
    <cellStyle name="Normal 4 2 3 7 6" xfId="3613"/>
    <cellStyle name="Normal 4 2 3 7 7" xfId="4005"/>
    <cellStyle name="Normal 4 2 3 7 8" xfId="4397"/>
    <cellStyle name="Normal 4 2 3 7 9" xfId="4805"/>
    <cellStyle name="Normal 4 2 3_CAM01" xfId="567"/>
    <cellStyle name="Normal 4 2 4" xfId="528"/>
    <cellStyle name="Normal 4 2 4 10" xfId="3170"/>
    <cellStyle name="Normal 4 2 4 11" xfId="3566"/>
    <cellStyle name="Normal 4 2 4 12" xfId="3958"/>
    <cellStyle name="Normal 4 2 4 13" xfId="4350"/>
    <cellStyle name="Normal 4 2 4 14" xfId="4758"/>
    <cellStyle name="Normal 4 2 4 15" xfId="5150"/>
    <cellStyle name="Normal 4 2 4 2" xfId="547"/>
    <cellStyle name="Normal 4 2 4 2 2" xfId="584"/>
    <cellStyle name="Normal 4 2 4 2 2 10" xfId="4769"/>
    <cellStyle name="Normal 4 2 4 2 2 11" xfId="5161"/>
    <cellStyle name="Normal 4 2 4 2 2 2" xfId="831"/>
    <cellStyle name="Normal 4 2 4 2 2 2 10" xfId="5220"/>
    <cellStyle name="Normal 4 2 4 2 2 2 2" xfId="2002"/>
    <cellStyle name="Normal 4 2 4 2 2 2 3" xfId="2442"/>
    <cellStyle name="Normal 4 2 4 2 2 2 4" xfId="2845"/>
    <cellStyle name="Normal 4 2 4 2 2 2 5" xfId="3240"/>
    <cellStyle name="Normal 4 2 4 2 2 2 6" xfId="3636"/>
    <cellStyle name="Normal 4 2 4 2 2 2 7" xfId="4028"/>
    <cellStyle name="Normal 4 2 4 2 2 2 8" xfId="4420"/>
    <cellStyle name="Normal 4 2 4 2 2 2 9" xfId="4828"/>
    <cellStyle name="Normal 4 2 4 2 2 3" xfId="1943"/>
    <cellStyle name="Normal 4 2 4 2 2 4" xfId="2377"/>
    <cellStyle name="Normal 4 2 4 2 2 5" xfId="2786"/>
    <cellStyle name="Normal 4 2 4 2 2 6" xfId="3181"/>
    <cellStyle name="Normal 4 2 4 2 2 7" xfId="3577"/>
    <cellStyle name="Normal 4 2 4 2 2 8" xfId="3969"/>
    <cellStyle name="Normal 4 2 4 2 2 9" xfId="4361"/>
    <cellStyle name="Normal 4 2 4 2 3" xfId="610"/>
    <cellStyle name="Normal 4 2 4 2 3 2" xfId="825"/>
    <cellStyle name="Normal 4 2 4 2 4" xfId="810"/>
    <cellStyle name="Normal 4 2 4 2 4 10" xfId="5206"/>
    <cellStyle name="Normal 4 2 4 2 4 2" xfId="1988"/>
    <cellStyle name="Normal 4 2 4 2 4 3" xfId="2427"/>
    <cellStyle name="Normal 4 2 4 2 4 4" xfId="2831"/>
    <cellStyle name="Normal 4 2 4 2 4 5" xfId="3226"/>
    <cellStyle name="Normal 4 2 4 2 4 6" xfId="3622"/>
    <cellStyle name="Normal 4 2 4 2 4 7" xfId="4014"/>
    <cellStyle name="Normal 4 2 4 2 4 8" xfId="4406"/>
    <cellStyle name="Normal 4 2 4 2 4 9" xfId="4814"/>
    <cellStyle name="Normal 4 2 4 3" xfId="596"/>
    <cellStyle name="Normal 4 2 4 3 10" xfId="4780"/>
    <cellStyle name="Normal 4 2 4 3 11" xfId="5172"/>
    <cellStyle name="Normal 4 2 4 3 2" xfId="817"/>
    <cellStyle name="Normal 4 2 4 3 2 10" xfId="5213"/>
    <cellStyle name="Normal 4 2 4 3 2 2" xfId="1995"/>
    <cellStyle name="Normal 4 2 4 3 2 3" xfId="2434"/>
    <cellStyle name="Normal 4 2 4 3 2 4" xfId="2838"/>
    <cellStyle name="Normal 4 2 4 3 2 5" xfId="3233"/>
    <cellStyle name="Normal 4 2 4 3 2 6" xfId="3629"/>
    <cellStyle name="Normal 4 2 4 3 2 7" xfId="4021"/>
    <cellStyle name="Normal 4 2 4 3 2 8" xfId="4413"/>
    <cellStyle name="Normal 4 2 4 3 2 9" xfId="4821"/>
    <cellStyle name="Normal 4 2 4 3 3" xfId="1954"/>
    <cellStyle name="Normal 4 2 4 3 4" xfId="2389"/>
    <cellStyle name="Normal 4 2 4 3 5" xfId="2797"/>
    <cellStyle name="Normal 4 2 4 3 6" xfId="3192"/>
    <cellStyle name="Normal 4 2 4 3 7" xfId="3588"/>
    <cellStyle name="Normal 4 2 4 3 8" xfId="3980"/>
    <cellStyle name="Normal 4 2 4 3 9" xfId="4372"/>
    <cellStyle name="Normal 4 2 4 4" xfId="850"/>
    <cellStyle name="Normal 4 2 4 4 10" xfId="5239"/>
    <cellStyle name="Normal 4 2 4 4 2" xfId="2021"/>
    <cellStyle name="Normal 4 2 4 4 3" xfId="2461"/>
    <cellStyle name="Normal 4 2 4 4 4" xfId="2864"/>
    <cellStyle name="Normal 4 2 4 4 5" xfId="3259"/>
    <cellStyle name="Normal 4 2 4 4 6" xfId="3655"/>
    <cellStyle name="Normal 4 2 4 4 7" xfId="4047"/>
    <cellStyle name="Normal 4 2 4 4 8" xfId="4439"/>
    <cellStyle name="Normal 4 2 4 4 9" xfId="4847"/>
    <cellStyle name="Normal 4 2 4 5" xfId="1007"/>
    <cellStyle name="Normal 4 2 4 6" xfId="697"/>
    <cellStyle name="Normal 4 2 4 6 10" xfId="5199"/>
    <cellStyle name="Normal 4 2 4 6 2" xfId="1981"/>
    <cellStyle name="Normal 4 2 4 6 3" xfId="2420"/>
    <cellStyle name="Normal 4 2 4 6 4" xfId="2824"/>
    <cellStyle name="Normal 4 2 4 6 5" xfId="3219"/>
    <cellStyle name="Normal 4 2 4 6 6" xfId="3615"/>
    <cellStyle name="Normal 4 2 4 6 7" xfId="4007"/>
    <cellStyle name="Normal 4 2 4 6 8" xfId="4399"/>
    <cellStyle name="Normal 4 2 4 6 9" xfId="4807"/>
    <cellStyle name="Normal 4 2 4 7" xfId="1932"/>
    <cellStyle name="Normal 4 2 4 8" xfId="2353"/>
    <cellStyle name="Normal 4 2 4 9" xfId="2775"/>
    <cellStyle name="Normal 4 2 4_CAM 04xuni" xfId="618"/>
    <cellStyle name="Normal 4 2 5" xfId="580"/>
    <cellStyle name="Normal 4 2 5 2" xfId="843"/>
    <cellStyle name="Normal 4 2 5 2 10" xfId="5232"/>
    <cellStyle name="Normal 4 2 5 2 2" xfId="2014"/>
    <cellStyle name="Normal 4 2 5 2 3" xfId="2454"/>
    <cellStyle name="Normal 4 2 5 2 4" xfId="2857"/>
    <cellStyle name="Normal 4 2 5 2 5" xfId="3252"/>
    <cellStyle name="Normal 4 2 5 2 6" xfId="3648"/>
    <cellStyle name="Normal 4 2 5 2 7" xfId="4040"/>
    <cellStyle name="Normal 4 2 5 2 8" xfId="4432"/>
    <cellStyle name="Normal 4 2 5 2 9" xfId="4840"/>
    <cellStyle name="Normal 4 2 5 3" xfId="807"/>
    <cellStyle name="Normal 4 2 6" xfId="861"/>
    <cellStyle name="Normal 4 2 6 2" xfId="1395"/>
    <cellStyle name="Normal 4 2 6 3" xfId="1258"/>
    <cellStyle name="Normal 4 2 6 4" xfId="1227"/>
    <cellStyle name="Normal 4 2 7" xfId="836"/>
    <cellStyle name="Normal 4 2 7 10" xfId="4033"/>
    <cellStyle name="Normal 4 2 7 11" xfId="4425"/>
    <cellStyle name="Normal 4 2 7 12" xfId="4833"/>
    <cellStyle name="Normal 4 2 7 13" xfId="5225"/>
    <cellStyle name="Normal 4 2 7 2" xfId="1414"/>
    <cellStyle name="Normal 4 2 7 3" xfId="1256"/>
    <cellStyle name="Normal 4 2 7 3 10" xfId="5256"/>
    <cellStyle name="Normal 4 2 7 3 2" xfId="2038"/>
    <cellStyle name="Normal 4 2 7 3 3" xfId="2485"/>
    <cellStyle name="Normal 4 2 7 3 4" xfId="2881"/>
    <cellStyle name="Normal 4 2 7 3 5" xfId="3276"/>
    <cellStyle name="Normal 4 2 7 3 6" xfId="3672"/>
    <cellStyle name="Normal 4 2 7 3 7" xfId="4064"/>
    <cellStyle name="Normal 4 2 7 3 8" xfId="4456"/>
    <cellStyle name="Normal 4 2 7 3 9" xfId="4864"/>
    <cellStyle name="Normal 4 2 7 4" xfId="1246"/>
    <cellStyle name="Normal 4 2 7 5" xfId="2007"/>
    <cellStyle name="Normal 4 2 7 6" xfId="2447"/>
    <cellStyle name="Normal 4 2 7 7" xfId="2850"/>
    <cellStyle name="Normal 4 2 7 8" xfId="3245"/>
    <cellStyle name="Normal 4 2 7 9" xfId="3641"/>
    <cellStyle name="Normal 4 2 8" xfId="1002"/>
    <cellStyle name="Normal 4 2 8 2" xfId="1348"/>
    <cellStyle name="Normal 4 2 8 3" xfId="1325"/>
    <cellStyle name="Normal 4 2 8 4" xfId="1180"/>
    <cellStyle name="Normal 4 2 9" xfId="671"/>
    <cellStyle name="Normal 4 2 9 10" xfId="4003"/>
    <cellStyle name="Normal 4 2 9 11" xfId="4395"/>
    <cellStyle name="Normal 4 2 9 12" xfId="4803"/>
    <cellStyle name="Normal 4 2 9 13" xfId="5195"/>
    <cellStyle name="Normal 4 2 9 2" xfId="1349"/>
    <cellStyle name="Normal 4 2 9 3" xfId="1251"/>
    <cellStyle name="Normal 4 2 9 3 10" xfId="5255"/>
    <cellStyle name="Normal 4 2 9 3 2" xfId="2037"/>
    <cellStyle name="Normal 4 2 9 3 3" xfId="2484"/>
    <cellStyle name="Normal 4 2 9 3 4" xfId="2880"/>
    <cellStyle name="Normal 4 2 9 3 5" xfId="3275"/>
    <cellStyle name="Normal 4 2 9 3 6" xfId="3671"/>
    <cellStyle name="Normal 4 2 9 3 7" xfId="4063"/>
    <cellStyle name="Normal 4 2 9 3 8" xfId="4455"/>
    <cellStyle name="Normal 4 2 9 3 9" xfId="4863"/>
    <cellStyle name="Normal 4 2 9 4" xfId="1181"/>
    <cellStyle name="Normal 4 2 9 5" xfId="1977"/>
    <cellStyle name="Normal 4 2 9 6" xfId="2415"/>
    <cellStyle name="Normal 4 2 9 7" xfId="2820"/>
    <cellStyle name="Normal 4 2 9 8" xfId="3215"/>
    <cellStyle name="Normal 4 2 9 9" xfId="3611"/>
    <cellStyle name="Normal 4 2_CAM01" xfId="565"/>
    <cellStyle name="Normal 4 3" xfId="522"/>
    <cellStyle name="Normal 4 3 2" xfId="1008"/>
    <cellStyle name="Normal 4 3 2 2" xfId="1394"/>
    <cellStyle name="Normal 4 3 2 2 10" xfId="5258"/>
    <cellStyle name="Normal 4 3 2 2 2" xfId="2040"/>
    <cellStyle name="Normal 4 3 2 2 3" xfId="2487"/>
    <cellStyle name="Normal 4 3 2 2 4" xfId="2883"/>
    <cellStyle name="Normal 4 3 2 2 5" xfId="3278"/>
    <cellStyle name="Normal 4 3 2 2 6" xfId="3674"/>
    <cellStyle name="Normal 4 3 2 2 7" xfId="4066"/>
    <cellStyle name="Normal 4 3 2 2 8" xfId="4458"/>
    <cellStyle name="Normal 4 3 2 2 9" xfId="4866"/>
    <cellStyle name="Normal 4 3 2 3" xfId="1326"/>
    <cellStyle name="Normal 4 3 2 4" xfId="1226"/>
    <cellStyle name="Normal 4 3 2 4 10" xfId="5252"/>
    <cellStyle name="Normal 4 3 2 4 2" xfId="2034"/>
    <cellStyle name="Normal 4 3 2 4 3" xfId="2481"/>
    <cellStyle name="Normal 4 3 2 4 4" xfId="2877"/>
    <cellStyle name="Normal 4 3 2 4 5" xfId="3272"/>
    <cellStyle name="Normal 4 3 2 4 6" xfId="3668"/>
    <cellStyle name="Normal 4 3 2 4 7" xfId="4060"/>
    <cellStyle name="Normal 4 3 2 4 8" xfId="4452"/>
    <cellStyle name="Normal 4 3 2 4 9" xfId="4860"/>
    <cellStyle name="Normal 4 3 3" xfId="689"/>
    <cellStyle name="Normal 4 3 4" xfId="1120"/>
    <cellStyle name="Normal 4 3 4 10" xfId="5248"/>
    <cellStyle name="Normal 4 3 4 2" xfId="2030"/>
    <cellStyle name="Normal 4 3 4 3" xfId="2477"/>
    <cellStyle name="Normal 4 3 4 4" xfId="2873"/>
    <cellStyle name="Normal 4 3 4 5" xfId="3268"/>
    <cellStyle name="Normal 4 3 4 6" xfId="3664"/>
    <cellStyle name="Normal 4 3 4 7" xfId="4056"/>
    <cellStyle name="Normal 4 3 4 8" xfId="4448"/>
    <cellStyle name="Normal 4 3 4 9" xfId="4856"/>
    <cellStyle name="Normal 4 4" xfId="557"/>
    <cellStyle name="Normal 4 4 2" xfId="696"/>
    <cellStyle name="Normal 4 5" xfId="554"/>
    <cellStyle name="Normal 4 5 2" xfId="693"/>
    <cellStyle name="Normal 4 6" xfId="559"/>
    <cellStyle name="Normal 4 6 2" xfId="699"/>
    <cellStyle name="Normal 4 7" xfId="555"/>
    <cellStyle name="Normal 4 7 2" xfId="694"/>
    <cellStyle name="Normal 4 8" xfId="556"/>
    <cellStyle name="Normal 4 8 2" xfId="695"/>
    <cellStyle name="Normal 4 9" xfId="561"/>
    <cellStyle name="Normal 4 9 2" xfId="703"/>
    <cellStyle name="Normal 4_08" xfId="551"/>
    <cellStyle name="Normal 40" xfId="1696"/>
    <cellStyle name="Normal 40 2" xfId="1725"/>
    <cellStyle name="Normal 41" xfId="497"/>
    <cellStyle name="Normal 41 2" xfId="1009"/>
    <cellStyle name="Normal 41 3" xfId="782"/>
    <cellStyle name="Normal 42" xfId="1698"/>
    <cellStyle name="Normal 42 2" xfId="1727"/>
    <cellStyle name="Normal 43" xfId="498"/>
    <cellStyle name="Normal 43 2" xfId="1010"/>
    <cellStyle name="Normal 43 3" xfId="783"/>
    <cellStyle name="Normal 44" xfId="499"/>
    <cellStyle name="Normal 44 2" xfId="1011"/>
    <cellStyle name="Normal 44 3" xfId="784"/>
    <cellStyle name="Normal 45" xfId="500"/>
    <cellStyle name="Normal 45 2" xfId="1012"/>
    <cellStyle name="Normal 45 3" xfId="785"/>
    <cellStyle name="Normal 46" xfId="501"/>
    <cellStyle name="Normal 46 2" xfId="1013"/>
    <cellStyle name="Normal 46 3" xfId="786"/>
    <cellStyle name="Normal 47" xfId="1728"/>
    <cellStyle name="Normal 48" xfId="502"/>
    <cellStyle name="Normal 48 2" xfId="1014"/>
    <cellStyle name="Normal 48 3" xfId="787"/>
    <cellStyle name="Normal 49" xfId="1729"/>
    <cellStyle name="Normal 5" xfId="43"/>
    <cellStyle name="Normal 5 10" xfId="102"/>
    <cellStyle name="Normal 5 11" xfId="1832"/>
    <cellStyle name="Normal 5 12" xfId="2248"/>
    <cellStyle name="Normal 5 13" xfId="2675"/>
    <cellStyle name="Normal 5 14" xfId="3070"/>
    <cellStyle name="Normal 5 15" xfId="3466"/>
    <cellStyle name="Normal 5 16" xfId="3858"/>
    <cellStyle name="Normal 5 17" xfId="4250"/>
    <cellStyle name="Normal 5 18" xfId="4658"/>
    <cellStyle name="Normal 5 19" xfId="5050"/>
    <cellStyle name="Normal 5 2" xfId="103"/>
    <cellStyle name="Normal 5 2 2" xfId="104"/>
    <cellStyle name="Normal 5 2 2 2" xfId="589"/>
    <cellStyle name="Normal 5 2 2 2 10" xfId="4774"/>
    <cellStyle name="Normal 5 2 2 2 11" xfId="5166"/>
    <cellStyle name="Normal 5 2 2 2 2" xfId="834"/>
    <cellStyle name="Normal 5 2 2 2 2 10" xfId="5223"/>
    <cellStyle name="Normal 5 2 2 2 2 2" xfId="2005"/>
    <cellStyle name="Normal 5 2 2 2 2 3" xfId="2445"/>
    <cellStyle name="Normal 5 2 2 2 2 4" xfId="2848"/>
    <cellStyle name="Normal 5 2 2 2 2 5" xfId="3243"/>
    <cellStyle name="Normal 5 2 2 2 2 6" xfId="3639"/>
    <cellStyle name="Normal 5 2 2 2 2 7" xfId="4031"/>
    <cellStyle name="Normal 5 2 2 2 2 8" xfId="4423"/>
    <cellStyle name="Normal 5 2 2 2 2 9" xfId="4831"/>
    <cellStyle name="Normal 5 2 2 2 3" xfId="1948"/>
    <cellStyle name="Normal 5 2 2 2 4" xfId="2382"/>
    <cellStyle name="Normal 5 2 2 2 5" xfId="2791"/>
    <cellStyle name="Normal 5 2 2 2 6" xfId="3186"/>
    <cellStyle name="Normal 5 2 2 2 7" xfId="3582"/>
    <cellStyle name="Normal 5 2 2 2 8" xfId="3974"/>
    <cellStyle name="Normal 5 2 2 2 9" xfId="4366"/>
    <cellStyle name="Normal 5 2 2 3" xfId="611"/>
    <cellStyle name="Normal 5 2 2 3 2" xfId="826"/>
    <cellStyle name="Normal 5 2 2 4" xfId="635"/>
    <cellStyle name="Normal 5 2 2 5" xfId="813"/>
    <cellStyle name="Normal 5 2 2 5 10" xfId="5209"/>
    <cellStyle name="Normal 5 2 2 5 2" xfId="1991"/>
    <cellStyle name="Normal 5 2 2 5 3" xfId="2430"/>
    <cellStyle name="Normal 5 2 2 5 4" xfId="2834"/>
    <cellStyle name="Normal 5 2 2 5 5" xfId="3229"/>
    <cellStyle name="Normal 5 2 2 5 6" xfId="3625"/>
    <cellStyle name="Normal 5 2 2 5 7" xfId="4017"/>
    <cellStyle name="Normal 5 2 2 5 8" xfId="4409"/>
    <cellStyle name="Normal 5 2 2 5 9" xfId="4817"/>
    <cellStyle name="Normal 5 2 2 6" xfId="548"/>
    <cellStyle name="Normal 5 2 3" xfId="601"/>
    <cellStyle name="Normal 5 2 3 10" xfId="4785"/>
    <cellStyle name="Normal 5 2 3 11" xfId="5177"/>
    <cellStyle name="Normal 5 2 3 2" xfId="820"/>
    <cellStyle name="Normal 5 2 3 2 10" xfId="5216"/>
    <cellStyle name="Normal 5 2 3 2 2" xfId="1998"/>
    <cellStyle name="Normal 5 2 3 2 3" xfId="2437"/>
    <cellStyle name="Normal 5 2 3 2 4" xfId="2841"/>
    <cellStyle name="Normal 5 2 3 2 5" xfId="3236"/>
    <cellStyle name="Normal 5 2 3 2 6" xfId="3632"/>
    <cellStyle name="Normal 5 2 3 2 7" xfId="4024"/>
    <cellStyle name="Normal 5 2 3 2 8" xfId="4416"/>
    <cellStyle name="Normal 5 2 3 2 9" xfId="4824"/>
    <cellStyle name="Normal 5 2 3 3" xfId="1959"/>
    <cellStyle name="Normal 5 2 3 4" xfId="2394"/>
    <cellStyle name="Normal 5 2 3 5" xfId="2802"/>
    <cellStyle name="Normal 5 2 3 6" xfId="3197"/>
    <cellStyle name="Normal 5 2 3 7" xfId="3593"/>
    <cellStyle name="Normal 5 2 3 8" xfId="3985"/>
    <cellStyle name="Normal 5 2 3 9" xfId="4377"/>
    <cellStyle name="Normal 5 2 4" xfId="634"/>
    <cellStyle name="Normal 5 2 4 2" xfId="855"/>
    <cellStyle name="Normal 5 2 4 2 10" xfId="5244"/>
    <cellStyle name="Normal 5 2 4 2 2" xfId="2026"/>
    <cellStyle name="Normal 5 2 4 2 3" xfId="2466"/>
    <cellStyle name="Normal 5 2 4 2 4" xfId="2869"/>
    <cellStyle name="Normal 5 2 4 2 5" xfId="3264"/>
    <cellStyle name="Normal 5 2 4 2 6" xfId="3660"/>
    <cellStyle name="Normal 5 2 4 2 7" xfId="4052"/>
    <cellStyle name="Normal 5 2 4 2 8" xfId="4444"/>
    <cellStyle name="Normal 5 2 4 2 9" xfId="4852"/>
    <cellStyle name="Normal 5 2 5" xfId="1016"/>
    <cellStyle name="Normal 5 2 6" xfId="702"/>
    <cellStyle name="Normal 5 2 6 10" xfId="5202"/>
    <cellStyle name="Normal 5 2 6 2" xfId="1984"/>
    <cellStyle name="Normal 5 2 6 3" xfId="2423"/>
    <cellStyle name="Normal 5 2 6 4" xfId="2827"/>
    <cellStyle name="Normal 5 2 6 5" xfId="3222"/>
    <cellStyle name="Normal 5 2 6 6" xfId="3618"/>
    <cellStyle name="Normal 5 2 6 7" xfId="4010"/>
    <cellStyle name="Normal 5 2 6 8" xfId="4402"/>
    <cellStyle name="Normal 5 2 6 9" xfId="4810"/>
    <cellStyle name="Normal 5 2 7" xfId="533"/>
    <cellStyle name="Normal 5 2 7 10" xfId="5155"/>
    <cellStyle name="Normal 5 2 7 2" xfId="1937"/>
    <cellStyle name="Normal 5 2 7 3" xfId="2358"/>
    <cellStyle name="Normal 5 2 7 4" xfId="2780"/>
    <cellStyle name="Normal 5 2 7 5" xfId="3175"/>
    <cellStyle name="Normal 5 2 7 6" xfId="3571"/>
    <cellStyle name="Normal 5 2 7 7" xfId="3963"/>
    <cellStyle name="Normal 5 2 7 8" xfId="4355"/>
    <cellStyle name="Normal 5 2 7 9" xfId="4763"/>
    <cellStyle name="Normal 5 2_CAM 04xuni" xfId="619"/>
    <cellStyle name="Normal 5 3" xfId="105"/>
    <cellStyle name="Normal 5 3 2" xfId="636"/>
    <cellStyle name="Normal 5 3 2 2" xfId="848"/>
    <cellStyle name="Normal 5 3 2 2 10" xfId="5237"/>
    <cellStyle name="Normal 5 3 2 2 2" xfId="2019"/>
    <cellStyle name="Normal 5 3 2 2 3" xfId="2459"/>
    <cellStyle name="Normal 5 3 2 2 4" xfId="2862"/>
    <cellStyle name="Normal 5 3 2 2 5" xfId="3257"/>
    <cellStyle name="Normal 5 3 2 2 6" xfId="3653"/>
    <cellStyle name="Normal 5 3 2 2 7" xfId="4045"/>
    <cellStyle name="Normal 5 3 2 2 8" xfId="4437"/>
    <cellStyle name="Normal 5 3 2 2 9" xfId="4845"/>
    <cellStyle name="Normal 5 3 3" xfId="805"/>
    <cellStyle name="Normal 5 3 4" xfId="575"/>
    <cellStyle name="Normal 5 4" xfId="157"/>
    <cellStyle name="Normal 5 4 10" xfId="3513"/>
    <cellStyle name="Normal 5 4 11" xfId="3905"/>
    <cellStyle name="Normal 5 4 12" xfId="4297"/>
    <cellStyle name="Normal 5 4 13" xfId="4705"/>
    <cellStyle name="Normal 5 4 14" xfId="5097"/>
    <cellStyle name="Normal 5 4 2" xfId="1122"/>
    <cellStyle name="Normal 5 4 2 10" xfId="4449"/>
    <cellStyle name="Normal 5 4 2 11" xfId="4857"/>
    <cellStyle name="Normal 5 4 2 12" xfId="5249"/>
    <cellStyle name="Normal 5 4 2 2" xfId="1633"/>
    <cellStyle name="Normal 5 4 2 2 10" xfId="5378"/>
    <cellStyle name="Normal 5 4 2 2 2" xfId="2160"/>
    <cellStyle name="Normal 5 4 2 2 3" xfId="2607"/>
    <cellStyle name="Normal 5 4 2 2 4" xfId="3003"/>
    <cellStyle name="Normal 5 4 2 2 5" xfId="3398"/>
    <cellStyle name="Normal 5 4 2 2 6" xfId="3794"/>
    <cellStyle name="Normal 5 4 2 2 7" xfId="4186"/>
    <cellStyle name="Normal 5 4 2 2 8" xfId="4578"/>
    <cellStyle name="Normal 5 4 2 2 9" xfId="4986"/>
    <cellStyle name="Normal 5 4 2 3" xfId="1619"/>
    <cellStyle name="Normal 5 4 2 3 10" xfId="5366"/>
    <cellStyle name="Normal 5 4 2 3 2" xfId="2148"/>
    <cellStyle name="Normal 5 4 2 3 3" xfId="2595"/>
    <cellStyle name="Normal 5 4 2 3 4" xfId="2991"/>
    <cellStyle name="Normal 5 4 2 3 5" xfId="3386"/>
    <cellStyle name="Normal 5 4 2 3 6" xfId="3782"/>
    <cellStyle name="Normal 5 4 2 3 7" xfId="4174"/>
    <cellStyle name="Normal 5 4 2 3 8" xfId="4566"/>
    <cellStyle name="Normal 5 4 2 3 9" xfId="4974"/>
    <cellStyle name="Normal 5 4 2 4" xfId="2031"/>
    <cellStyle name="Normal 5 4 2 5" xfId="2478"/>
    <cellStyle name="Normal 5 4 2 6" xfId="2874"/>
    <cellStyle name="Normal 5 4 2 7" xfId="3269"/>
    <cellStyle name="Normal 5 4 2 8" xfId="3665"/>
    <cellStyle name="Normal 5 4 2 9" xfId="4057"/>
    <cellStyle name="Normal 5 4 3" xfId="1259"/>
    <cellStyle name="Normal 5 4 3 2" xfId="1627"/>
    <cellStyle name="Normal 5 4 3 2 10" xfId="5373"/>
    <cellStyle name="Normal 5 4 3 2 2" xfId="2155"/>
    <cellStyle name="Normal 5 4 3 2 3" xfId="2602"/>
    <cellStyle name="Normal 5 4 3 2 4" xfId="2998"/>
    <cellStyle name="Normal 5 4 3 2 5" xfId="3393"/>
    <cellStyle name="Normal 5 4 3 2 6" xfId="3789"/>
    <cellStyle name="Normal 5 4 3 2 7" xfId="4181"/>
    <cellStyle name="Normal 5 4 3 2 8" xfId="4573"/>
    <cellStyle name="Normal 5 4 3 2 9" xfId="4981"/>
    <cellStyle name="Normal 5 4 4" xfId="864"/>
    <cellStyle name="Normal 5 4 4 2" xfId="1662"/>
    <cellStyle name="Normal 5 4 4 2 10" xfId="5398"/>
    <cellStyle name="Normal 5 4 4 2 2" xfId="2180"/>
    <cellStyle name="Normal 5 4 4 2 3" xfId="2628"/>
    <cellStyle name="Normal 5 4 4 2 4" xfId="3023"/>
    <cellStyle name="Normal 5 4 4 2 5" xfId="3418"/>
    <cellStyle name="Normal 5 4 4 2 6" xfId="3814"/>
    <cellStyle name="Normal 5 4 4 2 7" xfId="4206"/>
    <cellStyle name="Normal 5 4 4 2 8" xfId="4598"/>
    <cellStyle name="Normal 5 4 4 2 9" xfId="5006"/>
    <cellStyle name="Normal 5 4 5" xfId="363"/>
    <cellStyle name="Normal 5 4 5 10" xfId="5118"/>
    <cellStyle name="Normal 5 4 5 2" xfId="1900"/>
    <cellStyle name="Normal 5 4 5 3" xfId="2316"/>
    <cellStyle name="Normal 5 4 5 4" xfId="2743"/>
    <cellStyle name="Normal 5 4 5 5" xfId="3138"/>
    <cellStyle name="Normal 5 4 5 6" xfId="3534"/>
    <cellStyle name="Normal 5 4 5 7" xfId="3926"/>
    <cellStyle name="Normal 5 4 5 8" xfId="4318"/>
    <cellStyle name="Normal 5 4 5 9" xfId="4726"/>
    <cellStyle name="Normal 5 4 6" xfId="1879"/>
    <cellStyle name="Normal 5 4 7" xfId="2295"/>
    <cellStyle name="Normal 5 4 8" xfId="2722"/>
    <cellStyle name="Normal 5 4 9" xfId="3117"/>
    <cellStyle name="Normal 5 5" xfId="173"/>
    <cellStyle name="Normal 5 5 10" xfId="3528"/>
    <cellStyle name="Normal 5 5 11" xfId="3920"/>
    <cellStyle name="Normal 5 5 12" xfId="4312"/>
    <cellStyle name="Normal 5 5 13" xfId="4720"/>
    <cellStyle name="Normal 5 5 14" xfId="5112"/>
    <cellStyle name="Normal 5 5 2" xfId="1521"/>
    <cellStyle name="Normal 5 5 2 10" xfId="5346"/>
    <cellStyle name="Normal 5 5 2 2" xfId="2128"/>
    <cellStyle name="Normal 5 5 2 3" xfId="2575"/>
    <cellStyle name="Normal 5 5 2 4" xfId="2971"/>
    <cellStyle name="Normal 5 5 2 5" xfId="3366"/>
    <cellStyle name="Normal 5 5 2 6" xfId="3762"/>
    <cellStyle name="Normal 5 5 2 7" xfId="4154"/>
    <cellStyle name="Normal 5 5 2 8" xfId="4546"/>
    <cellStyle name="Normal 5 5 2 9" xfId="4954"/>
    <cellStyle name="Normal 5 5 3" xfId="1568"/>
    <cellStyle name="Normal 5 5 3 10" xfId="4959"/>
    <cellStyle name="Normal 5 5 3 11" xfId="5351"/>
    <cellStyle name="Normal 5 5 3 2" xfId="1636"/>
    <cellStyle name="Normal 5 5 3 2 10" xfId="5381"/>
    <cellStyle name="Normal 5 5 3 2 2" xfId="2163"/>
    <cellStyle name="Normal 5 5 3 2 3" xfId="2610"/>
    <cellStyle name="Normal 5 5 3 2 4" xfId="3006"/>
    <cellStyle name="Normal 5 5 3 2 5" xfId="3401"/>
    <cellStyle name="Normal 5 5 3 2 6" xfId="3797"/>
    <cellStyle name="Normal 5 5 3 2 7" xfId="4189"/>
    <cellStyle name="Normal 5 5 3 2 8" xfId="4581"/>
    <cellStyle name="Normal 5 5 3 2 9" xfId="4989"/>
    <cellStyle name="Normal 5 5 3 3" xfId="2133"/>
    <cellStyle name="Normal 5 5 3 4" xfId="2580"/>
    <cellStyle name="Normal 5 5 3 5" xfId="2976"/>
    <cellStyle name="Normal 5 5 3 6" xfId="3371"/>
    <cellStyle name="Normal 5 5 3 7" xfId="3767"/>
    <cellStyle name="Normal 5 5 3 8" xfId="4159"/>
    <cellStyle name="Normal 5 5 3 9" xfId="4551"/>
    <cellStyle name="Normal 5 5 4" xfId="1442"/>
    <cellStyle name="Normal 5 5 4 10" xfId="5288"/>
    <cellStyle name="Normal 5 5 4 2" xfId="2070"/>
    <cellStyle name="Normal 5 5 4 3" xfId="2517"/>
    <cellStyle name="Normal 5 5 4 4" xfId="2913"/>
    <cellStyle name="Normal 5 5 4 5" xfId="3308"/>
    <cellStyle name="Normal 5 5 4 6" xfId="3704"/>
    <cellStyle name="Normal 5 5 4 7" xfId="4096"/>
    <cellStyle name="Normal 5 5 4 8" xfId="4488"/>
    <cellStyle name="Normal 5 5 4 9" xfId="4896"/>
    <cellStyle name="Normal 5 5 5" xfId="841"/>
    <cellStyle name="Normal 5 5 5 10" xfId="5230"/>
    <cellStyle name="Normal 5 5 5 2" xfId="2012"/>
    <cellStyle name="Normal 5 5 5 3" xfId="2452"/>
    <cellStyle name="Normal 5 5 5 4" xfId="2855"/>
    <cellStyle name="Normal 5 5 5 5" xfId="3250"/>
    <cellStyle name="Normal 5 5 5 6" xfId="3646"/>
    <cellStyle name="Normal 5 5 5 7" xfId="4038"/>
    <cellStyle name="Normal 5 5 5 8" xfId="4430"/>
    <cellStyle name="Normal 5 5 5 9" xfId="4838"/>
    <cellStyle name="Normal 5 5 6" xfId="1894"/>
    <cellStyle name="Normal 5 5 7" xfId="2310"/>
    <cellStyle name="Normal 5 5 8" xfId="2737"/>
    <cellStyle name="Normal 5 5 9" xfId="3132"/>
    <cellStyle name="Normal 5 6" xfId="142"/>
    <cellStyle name="Normal 5 6 10" xfId="3498"/>
    <cellStyle name="Normal 5 6 11" xfId="3890"/>
    <cellStyle name="Normal 5 6 12" xfId="4282"/>
    <cellStyle name="Normal 5 6 13" xfId="4690"/>
    <cellStyle name="Normal 5 6 14" xfId="5082"/>
    <cellStyle name="Normal 5 6 2" xfId="1493"/>
    <cellStyle name="Normal 5 6 2 10" xfId="5319"/>
    <cellStyle name="Normal 5 6 2 2" xfId="2101"/>
    <cellStyle name="Normal 5 6 2 3" xfId="2548"/>
    <cellStyle name="Normal 5 6 2 4" xfId="2944"/>
    <cellStyle name="Normal 5 6 2 5" xfId="3339"/>
    <cellStyle name="Normal 5 6 2 6" xfId="3735"/>
    <cellStyle name="Normal 5 6 2 7" xfId="4127"/>
    <cellStyle name="Normal 5 6 2 8" xfId="4519"/>
    <cellStyle name="Normal 5 6 2 9" xfId="4927"/>
    <cellStyle name="Normal 5 6 3" xfId="1591"/>
    <cellStyle name="Normal 5 6 4" xfId="1429"/>
    <cellStyle name="Normal 5 6 4 10" xfId="5275"/>
    <cellStyle name="Normal 5 6 4 2" xfId="2057"/>
    <cellStyle name="Normal 5 6 4 3" xfId="2504"/>
    <cellStyle name="Normal 5 6 4 4" xfId="2900"/>
    <cellStyle name="Normal 5 6 4 5" xfId="3295"/>
    <cellStyle name="Normal 5 6 4 6" xfId="3691"/>
    <cellStyle name="Normal 5 6 4 7" xfId="4083"/>
    <cellStyle name="Normal 5 6 4 8" xfId="4475"/>
    <cellStyle name="Normal 5 6 4 9" xfId="4883"/>
    <cellStyle name="Normal 5 6 5" xfId="1015"/>
    <cellStyle name="Normal 5 6 6" xfId="1864"/>
    <cellStyle name="Normal 5 6 7" xfId="2280"/>
    <cellStyle name="Normal 5 6 8" xfId="2707"/>
    <cellStyle name="Normal 5 6 9" xfId="3102"/>
    <cellStyle name="Normal 5 7" xfId="124"/>
    <cellStyle name="Normal 5 7 10" xfId="3873"/>
    <cellStyle name="Normal 5 7 11" xfId="4265"/>
    <cellStyle name="Normal 5 7 12" xfId="4673"/>
    <cellStyle name="Normal 5 7 13" xfId="5065"/>
    <cellStyle name="Normal 5 7 2" xfId="1564"/>
    <cellStyle name="Normal 5 7 2 10" xfId="5349"/>
    <cellStyle name="Normal 5 7 2 2" xfId="2131"/>
    <cellStyle name="Normal 5 7 2 3" xfId="2578"/>
    <cellStyle name="Normal 5 7 2 4" xfId="2974"/>
    <cellStyle name="Normal 5 7 2 5" xfId="3369"/>
    <cellStyle name="Normal 5 7 2 6" xfId="3765"/>
    <cellStyle name="Normal 5 7 2 7" xfId="4157"/>
    <cellStyle name="Normal 5 7 2 8" xfId="4549"/>
    <cellStyle name="Normal 5 7 2 9" xfId="4957"/>
    <cellStyle name="Normal 5 7 3" xfId="1470"/>
    <cellStyle name="Normal 5 7 3 10" xfId="5302"/>
    <cellStyle name="Normal 5 7 3 2" xfId="2084"/>
    <cellStyle name="Normal 5 7 3 3" xfId="2531"/>
    <cellStyle name="Normal 5 7 3 4" xfId="2927"/>
    <cellStyle name="Normal 5 7 3 5" xfId="3322"/>
    <cellStyle name="Normal 5 7 3 6" xfId="3718"/>
    <cellStyle name="Normal 5 7 3 7" xfId="4110"/>
    <cellStyle name="Normal 5 7 3 8" xfId="4502"/>
    <cellStyle name="Normal 5 7 3 9" xfId="4910"/>
    <cellStyle name="Normal 5 7 4" xfId="692"/>
    <cellStyle name="Normal 5 7 4 10" xfId="5198"/>
    <cellStyle name="Normal 5 7 4 2" xfId="1980"/>
    <cellStyle name="Normal 5 7 4 3" xfId="2419"/>
    <cellStyle name="Normal 5 7 4 4" xfId="2823"/>
    <cellStyle name="Normal 5 7 4 5" xfId="3218"/>
    <cellStyle name="Normal 5 7 4 6" xfId="3614"/>
    <cellStyle name="Normal 5 7 4 7" xfId="4006"/>
    <cellStyle name="Normal 5 7 4 8" xfId="4398"/>
    <cellStyle name="Normal 5 7 4 9" xfId="4806"/>
    <cellStyle name="Normal 5 7 5" xfId="1847"/>
    <cellStyle name="Normal 5 7 6" xfId="2263"/>
    <cellStyle name="Normal 5 7 7" xfId="2690"/>
    <cellStyle name="Normal 5 7 8" xfId="3085"/>
    <cellStyle name="Normal 5 7 9" xfId="3481"/>
    <cellStyle name="Normal 5 8" xfId="503"/>
    <cellStyle name="Normal 5 9" xfId="1705"/>
    <cellStyle name="Normal 5 9 10" xfId="5426"/>
    <cellStyle name="Normal 5 9 2" xfId="2208"/>
    <cellStyle name="Normal 5 9 3" xfId="2657"/>
    <cellStyle name="Normal 5 9 4" xfId="3051"/>
    <cellStyle name="Normal 5 9 5" xfId="3446"/>
    <cellStyle name="Normal 5 9 6" xfId="3842"/>
    <cellStyle name="Normal 5 9 7" xfId="4234"/>
    <cellStyle name="Normal 5 9 8" xfId="4626"/>
    <cellStyle name="Normal 5 9 9" xfId="5034"/>
    <cellStyle name="Normal 5_CAM01" xfId="568"/>
    <cellStyle name="Normal 50" xfId="1730"/>
    <cellStyle name="Normal 51" xfId="1731"/>
    <cellStyle name="Normal 52" xfId="504"/>
    <cellStyle name="Normal 52 2" xfId="1017"/>
    <cellStyle name="Normal 52 3" xfId="788"/>
    <cellStyle name="Normal 53" xfId="1732"/>
    <cellStyle name="Normal 54" xfId="1733"/>
    <cellStyle name="Normal 55" xfId="1734"/>
    <cellStyle name="Normal 56" xfId="1735"/>
    <cellStyle name="Normal 57" xfId="1736"/>
    <cellStyle name="Normal 58" xfId="1737"/>
    <cellStyle name="Normal 59" xfId="1738"/>
    <cellStyle name="Normal 6" xfId="44"/>
    <cellStyle name="Normal 6 2" xfId="166"/>
    <cellStyle name="Normal 6 2 10" xfId="3125"/>
    <cellStyle name="Normal 6 2 11" xfId="3521"/>
    <cellStyle name="Normal 6 2 12" xfId="3913"/>
    <cellStyle name="Normal 6 2 13" xfId="4305"/>
    <cellStyle name="Normal 6 2 14" xfId="4713"/>
    <cellStyle name="Normal 6 2 15" xfId="5105"/>
    <cellStyle name="Normal 6 2 2" xfId="1396"/>
    <cellStyle name="Normal 6 2 2 10" xfId="5259"/>
    <cellStyle name="Normal 6 2 2 2" xfId="2041"/>
    <cellStyle name="Normal 6 2 2 3" xfId="2488"/>
    <cellStyle name="Normal 6 2 2 4" xfId="2884"/>
    <cellStyle name="Normal 6 2 2 5" xfId="3279"/>
    <cellStyle name="Normal 6 2 2 6" xfId="3675"/>
    <cellStyle name="Normal 6 2 2 7" xfId="4067"/>
    <cellStyle name="Normal 6 2 2 8" xfId="4459"/>
    <cellStyle name="Normal 6 2 2 9" xfId="4867"/>
    <cellStyle name="Normal 6 2 3" xfId="1327"/>
    <cellStyle name="Normal 6 2 4" xfId="1228"/>
    <cellStyle name="Normal 6 2 4 10" xfId="5253"/>
    <cellStyle name="Normal 6 2 4 2" xfId="2035"/>
    <cellStyle name="Normal 6 2 4 3" xfId="2482"/>
    <cellStyle name="Normal 6 2 4 4" xfId="2878"/>
    <cellStyle name="Normal 6 2 4 5" xfId="3273"/>
    <cellStyle name="Normal 6 2 4 6" xfId="3669"/>
    <cellStyle name="Normal 6 2 4 7" xfId="4061"/>
    <cellStyle name="Normal 6 2 4 8" xfId="4453"/>
    <cellStyle name="Normal 6 2 4 9" xfId="4861"/>
    <cellStyle name="Normal 6 2 5" xfId="1592"/>
    <cellStyle name="Normal 6 2 6" xfId="1018"/>
    <cellStyle name="Normal 6 2 7" xfId="1887"/>
    <cellStyle name="Normal 6 2 8" xfId="2303"/>
    <cellStyle name="Normal 6 2 9" xfId="2730"/>
    <cellStyle name="Normal 6 3" xfId="789"/>
    <cellStyle name="Normal 6 4" xfId="1123"/>
    <cellStyle name="Normal 6 4 10" xfId="5250"/>
    <cellStyle name="Normal 6 4 2" xfId="2032"/>
    <cellStyle name="Normal 6 4 3" xfId="2479"/>
    <cellStyle name="Normal 6 4 4" xfId="2875"/>
    <cellStyle name="Normal 6 4 5" xfId="3270"/>
    <cellStyle name="Normal 6 4 6" xfId="3666"/>
    <cellStyle name="Normal 6 4 7" xfId="4058"/>
    <cellStyle name="Normal 6 4 8" xfId="4450"/>
    <cellStyle name="Normal 6 4 9" xfId="4858"/>
    <cellStyle name="Normal 6 5" xfId="534"/>
    <cellStyle name="Normal 6 6" xfId="324"/>
    <cellStyle name="Normal 6 6 10" xfId="5117"/>
    <cellStyle name="Normal 6 6 2" xfId="1899"/>
    <cellStyle name="Normal 6 6 3" xfId="2315"/>
    <cellStyle name="Normal 6 6 4" xfId="2742"/>
    <cellStyle name="Normal 6 6 5" xfId="3137"/>
    <cellStyle name="Normal 6 6 6" xfId="3533"/>
    <cellStyle name="Normal 6 6 7" xfId="3925"/>
    <cellStyle name="Normal 6 6 8" xfId="4317"/>
    <cellStyle name="Normal 6 6 9" xfId="4725"/>
    <cellStyle name="Normal 6 7" xfId="139"/>
    <cellStyle name="Normal 60" xfId="1739"/>
    <cellStyle name="Normal 61" xfId="1740"/>
    <cellStyle name="Normal 62" xfId="1741"/>
    <cellStyle name="Normal 63" xfId="1742"/>
    <cellStyle name="Normal 64" xfId="1743"/>
    <cellStyle name="Normal 65" xfId="1744"/>
    <cellStyle name="Normal 66" xfId="1745"/>
    <cellStyle name="Normal 67" xfId="1746"/>
    <cellStyle name="Normal 68" xfId="1747"/>
    <cellStyle name="Normal 69" xfId="1748"/>
    <cellStyle name="Normal 7" xfId="108"/>
    <cellStyle name="Normal 7 2" xfId="175"/>
    <cellStyle name="Normal 7 3" xfId="790"/>
    <cellStyle name="Normal 7 3 2" xfId="1397"/>
    <cellStyle name="Normal 7 3 3" xfId="1254"/>
    <cellStyle name="Normal 7 3 4" xfId="1229"/>
    <cellStyle name="Normal 7 4" xfId="1124"/>
    <cellStyle name="Normal 7 5" xfId="1557"/>
    <cellStyle name="Normal 7 6" xfId="325"/>
    <cellStyle name="Normal 7 7" xfId="161"/>
    <cellStyle name="Normal 70" xfId="1749"/>
    <cellStyle name="Normal 71" xfId="1750"/>
    <cellStyle name="Normal 72" xfId="1757"/>
    <cellStyle name="Normal 73" xfId="1759"/>
    <cellStyle name="Normal 74" xfId="45"/>
    <cellStyle name="Normal 75" xfId="1760"/>
    <cellStyle name="Normal 76" xfId="1802"/>
    <cellStyle name="Normal 77" xfId="1803"/>
    <cellStyle name="Normal 78" xfId="1805"/>
    <cellStyle name="Normal 78 2" xfId="2209"/>
    <cellStyle name="Normal 78 3" xfId="2658"/>
    <cellStyle name="Normal 78 4" xfId="3052"/>
    <cellStyle name="Normal 78 5" xfId="3447"/>
    <cellStyle name="Normal 78 6" xfId="4627"/>
    <cellStyle name="Normal 79" xfId="1807"/>
    <cellStyle name="Normal 79 2" xfId="2212"/>
    <cellStyle name="Normal 79 3" xfId="3054"/>
    <cellStyle name="Normal 79 4" xfId="3449"/>
    <cellStyle name="Normal 79 5" xfId="4629"/>
    <cellStyle name="Normal 8" xfId="165"/>
    <cellStyle name="Normal 8 10" xfId="2302"/>
    <cellStyle name="Normal 8 11" xfId="2729"/>
    <cellStyle name="Normal 8 12" xfId="3124"/>
    <cellStyle name="Normal 8 13" xfId="3520"/>
    <cellStyle name="Normal 8 14" xfId="3912"/>
    <cellStyle name="Normal 8 15" xfId="4304"/>
    <cellStyle name="Normal 8 16" xfId="4712"/>
    <cellStyle name="Normal 8 17" xfId="5104"/>
    <cellStyle name="Normal 8 2" xfId="612"/>
    <cellStyle name="Normal 8 2 10" xfId="4787"/>
    <cellStyle name="Normal 8 2 11" xfId="5179"/>
    <cellStyle name="Normal 8 2 2" xfId="828"/>
    <cellStyle name="Normal 8 2 2 10" xfId="5217"/>
    <cellStyle name="Normal 8 2 2 2" xfId="1999"/>
    <cellStyle name="Normal 8 2 2 3" xfId="2439"/>
    <cellStyle name="Normal 8 2 2 4" xfId="2842"/>
    <cellStyle name="Normal 8 2 2 5" xfId="3237"/>
    <cellStyle name="Normal 8 2 2 6" xfId="3633"/>
    <cellStyle name="Normal 8 2 2 7" xfId="4025"/>
    <cellStyle name="Normal 8 2 2 8" xfId="4417"/>
    <cellStyle name="Normal 8 2 2 9" xfId="4825"/>
    <cellStyle name="Normal 8 2 3" xfId="1961"/>
    <cellStyle name="Normal 8 2 4" xfId="2399"/>
    <cellStyle name="Normal 8 2 5" xfId="2804"/>
    <cellStyle name="Normal 8 2 6" xfId="3199"/>
    <cellStyle name="Normal 8 2 7" xfId="3595"/>
    <cellStyle name="Normal 8 2 8" xfId="3987"/>
    <cellStyle name="Normal 8 2 9" xfId="4379"/>
    <cellStyle name="Normal 8 3" xfId="856"/>
    <cellStyle name="Normal 8 3 10" xfId="4053"/>
    <cellStyle name="Normal 8 3 11" xfId="4445"/>
    <cellStyle name="Normal 8 3 12" xfId="4853"/>
    <cellStyle name="Normal 8 3 13" xfId="5245"/>
    <cellStyle name="Normal 8 3 2" xfId="1398"/>
    <cellStyle name="Normal 8 3 3" xfId="1257"/>
    <cellStyle name="Normal 8 3 3 10" xfId="5257"/>
    <cellStyle name="Normal 8 3 3 2" xfId="2039"/>
    <cellStyle name="Normal 8 3 3 3" xfId="2486"/>
    <cellStyle name="Normal 8 3 3 4" xfId="2882"/>
    <cellStyle name="Normal 8 3 3 5" xfId="3277"/>
    <cellStyle name="Normal 8 3 3 6" xfId="3673"/>
    <cellStyle name="Normal 8 3 3 7" xfId="4065"/>
    <cellStyle name="Normal 8 3 3 8" xfId="4457"/>
    <cellStyle name="Normal 8 3 3 9" xfId="4865"/>
    <cellStyle name="Normal 8 3 4" xfId="1230"/>
    <cellStyle name="Normal 8 3 5" xfId="2027"/>
    <cellStyle name="Normal 8 3 6" xfId="2467"/>
    <cellStyle name="Normal 8 3 7" xfId="2870"/>
    <cellStyle name="Normal 8 3 8" xfId="3265"/>
    <cellStyle name="Normal 8 3 9" xfId="3661"/>
    <cellStyle name="Normal 8 4" xfId="800"/>
    <cellStyle name="Normal 8 4 10" xfId="5203"/>
    <cellStyle name="Normal 8 4 2" xfId="1985"/>
    <cellStyle name="Normal 8 4 3" xfId="2424"/>
    <cellStyle name="Normal 8 4 4" xfId="2828"/>
    <cellStyle name="Normal 8 4 5" xfId="3223"/>
    <cellStyle name="Normal 8 4 6" xfId="3619"/>
    <cellStyle name="Normal 8 4 7" xfId="4011"/>
    <cellStyle name="Normal 8 4 8" xfId="4403"/>
    <cellStyle name="Normal 8 4 9" xfId="4811"/>
    <cellStyle name="Normal 8 5" xfId="1125"/>
    <cellStyle name="Normal 8 6" xfId="569"/>
    <cellStyle name="Normal 8 6 10" xfId="5157"/>
    <cellStyle name="Normal 8 6 2" xfId="1939"/>
    <cellStyle name="Normal 8 6 3" xfId="2370"/>
    <cellStyle name="Normal 8 6 4" xfId="2782"/>
    <cellStyle name="Normal 8 6 5" xfId="3177"/>
    <cellStyle name="Normal 8 6 6" xfId="3573"/>
    <cellStyle name="Normal 8 6 7" xfId="3965"/>
    <cellStyle name="Normal 8 6 8" xfId="4357"/>
    <cellStyle name="Normal 8 6 9" xfId="4765"/>
    <cellStyle name="Normal 8 7" xfId="1559"/>
    <cellStyle name="Normal 8 8" xfId="364"/>
    <cellStyle name="Normal 8 9" xfId="1886"/>
    <cellStyle name="Normal 80" xfId="1808"/>
    <cellStyle name="Normal 80 2" xfId="2213"/>
    <cellStyle name="Normal 80 3" xfId="3450"/>
    <cellStyle name="Normal 80 4" xfId="4630"/>
    <cellStyle name="Normal 81" xfId="1809"/>
    <cellStyle name="Normal 81 2" xfId="2217"/>
    <cellStyle name="Normal 81 3" xfId="4631"/>
    <cellStyle name="Normal 82" xfId="1810"/>
    <cellStyle name="Normal 82 2" xfId="2218"/>
    <cellStyle name="Normal 82 3" xfId="4632"/>
    <cellStyle name="Normal 83" xfId="1811"/>
    <cellStyle name="Normal 83 2" xfId="2214"/>
    <cellStyle name="Normal 83 3" xfId="4633"/>
    <cellStyle name="Normal 84" xfId="1814"/>
    <cellStyle name="Normal 84 2" xfId="2219"/>
    <cellStyle name="Normal 84 3" xfId="4634"/>
    <cellStyle name="Normal 85" xfId="1815"/>
    <cellStyle name="Normal 85 2" xfId="2215"/>
    <cellStyle name="Normal 85 3" xfId="4635"/>
    <cellStyle name="Normal 86" xfId="1816"/>
    <cellStyle name="Normal 86 2" xfId="2220"/>
    <cellStyle name="Normal 86 3" xfId="4636"/>
    <cellStyle name="Normal 87" xfId="1812"/>
    <cellStyle name="Normal 87 2" xfId="2216"/>
    <cellStyle name="Normal 87 3" xfId="4637"/>
    <cellStyle name="Normal 88" xfId="1813"/>
    <cellStyle name="Normal 88 2" xfId="2221"/>
    <cellStyle name="Normal 88 3" xfId="4638"/>
    <cellStyle name="Normal 89" xfId="95"/>
    <cellStyle name="Normal 89 2" xfId="2222"/>
    <cellStyle name="Normal 89 3" xfId="4639"/>
    <cellStyle name="Normal 9" xfId="126"/>
    <cellStyle name="Normal 9 10" xfId="4267"/>
    <cellStyle name="Normal 9 11" xfId="4675"/>
    <cellStyle name="Normal 9 12" xfId="5067"/>
    <cellStyle name="Normal 9 2" xfId="814"/>
    <cellStyle name="Normal 9 2 10" xfId="4410"/>
    <cellStyle name="Normal 9 2 11" xfId="4818"/>
    <cellStyle name="Normal 9 2 12" xfId="5210"/>
    <cellStyle name="Normal 9 2 2" xfId="1567"/>
    <cellStyle name="Normal 9 2 2 10" xfId="5350"/>
    <cellStyle name="Normal 9 2 2 2" xfId="2132"/>
    <cellStyle name="Normal 9 2 2 3" xfId="2579"/>
    <cellStyle name="Normal 9 2 2 4" xfId="2975"/>
    <cellStyle name="Normal 9 2 2 5" xfId="3370"/>
    <cellStyle name="Normal 9 2 2 6" xfId="3766"/>
    <cellStyle name="Normal 9 2 2 7" xfId="4158"/>
    <cellStyle name="Normal 9 2 2 8" xfId="4550"/>
    <cellStyle name="Normal 9 2 2 9" xfId="4958"/>
    <cellStyle name="Normal 9 2 3" xfId="1478"/>
    <cellStyle name="Normal 9 2 3 10" xfId="5304"/>
    <cellStyle name="Normal 9 2 3 2" xfId="2086"/>
    <cellStyle name="Normal 9 2 3 3" xfId="2533"/>
    <cellStyle name="Normal 9 2 3 4" xfId="2929"/>
    <cellStyle name="Normal 9 2 3 5" xfId="3324"/>
    <cellStyle name="Normal 9 2 3 6" xfId="3720"/>
    <cellStyle name="Normal 9 2 3 7" xfId="4112"/>
    <cellStyle name="Normal 9 2 3 8" xfId="4504"/>
    <cellStyle name="Normal 9 2 3 9" xfId="4912"/>
    <cellStyle name="Normal 9 2 4" xfId="1992"/>
    <cellStyle name="Normal 9 2 5" xfId="2431"/>
    <cellStyle name="Normal 9 2 6" xfId="2835"/>
    <cellStyle name="Normal 9 2 7" xfId="3230"/>
    <cellStyle name="Normal 9 2 8" xfId="3626"/>
    <cellStyle name="Normal 9 2 9" xfId="4018"/>
    <cellStyle name="Normal 9 3" xfId="592"/>
    <cellStyle name="Normal 9 3 10" xfId="5168"/>
    <cellStyle name="Normal 9 3 2" xfId="1950"/>
    <cellStyle name="Normal 9 3 3" xfId="2385"/>
    <cellStyle name="Normal 9 3 4" xfId="2793"/>
    <cellStyle name="Normal 9 3 5" xfId="3188"/>
    <cellStyle name="Normal 9 3 6" xfId="3584"/>
    <cellStyle name="Normal 9 3 7" xfId="3976"/>
    <cellStyle name="Normal 9 3 8" xfId="4368"/>
    <cellStyle name="Normal 9 3 9" xfId="4776"/>
    <cellStyle name="Normal 9 4" xfId="1849"/>
    <cellStyle name="Normal 9 5" xfId="2265"/>
    <cellStyle name="Normal 9 6" xfId="2692"/>
    <cellStyle name="Normal 9 7" xfId="3087"/>
    <cellStyle name="Normal 9 8" xfId="3483"/>
    <cellStyle name="Normal 9 9" xfId="3875"/>
    <cellStyle name="Normal 90" xfId="1817"/>
    <cellStyle name="Normal 90 2" xfId="2227"/>
    <cellStyle name="Normal 90 3" xfId="4640"/>
    <cellStyle name="Normal 91" xfId="2223"/>
    <cellStyle name="Normal 91 2" xfId="4641"/>
    <cellStyle name="Normal 92" xfId="2228"/>
    <cellStyle name="Normal 92 2" xfId="4642"/>
    <cellStyle name="Normal 93" xfId="2224"/>
    <cellStyle name="Normal 94" xfId="2229"/>
    <cellStyle name="Normal 95" xfId="2225"/>
    <cellStyle name="Normal 96" xfId="2230"/>
    <cellStyle name="Normal 97" xfId="2226"/>
    <cellStyle name="Normal 98" xfId="2231"/>
    <cellStyle name="Normal 99" xfId="2211"/>
    <cellStyle name="Notas 2" xfId="46"/>
    <cellStyle name="Notas 2 2" xfId="106"/>
    <cellStyle name="Notas 2 2 10" xfId="3071"/>
    <cellStyle name="Notas 2 2 11" xfId="3467"/>
    <cellStyle name="Notas 2 2 12" xfId="3859"/>
    <cellStyle name="Notas 2 2 13" xfId="4251"/>
    <cellStyle name="Notas 2 2 14" xfId="4659"/>
    <cellStyle name="Notas 2 2 15" xfId="5051"/>
    <cellStyle name="Notas 2 2 2" xfId="1020"/>
    <cellStyle name="Notas 2 2 2 2" xfId="1400"/>
    <cellStyle name="Notas 2 2 2 2 10" xfId="5260"/>
    <cellStyle name="Notas 2 2 2 2 2" xfId="2042"/>
    <cellStyle name="Notas 2 2 2 2 3" xfId="2489"/>
    <cellStyle name="Notas 2 2 2 2 4" xfId="2885"/>
    <cellStyle name="Notas 2 2 2 2 5" xfId="3280"/>
    <cellStyle name="Notas 2 2 2 2 6" xfId="3676"/>
    <cellStyle name="Notas 2 2 2 2 7" xfId="4068"/>
    <cellStyle name="Notas 2 2 2 2 8" xfId="4460"/>
    <cellStyle name="Notas 2 2 2 2 9" xfId="4868"/>
    <cellStyle name="Notas 2 2 2 3" xfId="1328"/>
    <cellStyle name="Notas 2 2 2 3 2" xfId="1682"/>
    <cellStyle name="Notas 2 2 2 3 2 10" xfId="5415"/>
    <cellStyle name="Notas 2 2 2 3 2 2" xfId="2197"/>
    <cellStyle name="Notas 2 2 2 3 2 3" xfId="2646"/>
    <cellStyle name="Notas 2 2 2 3 2 4" xfId="3040"/>
    <cellStyle name="Notas 2 2 2 3 2 5" xfId="3435"/>
    <cellStyle name="Notas 2 2 2 3 2 6" xfId="3831"/>
    <cellStyle name="Notas 2 2 2 3 2 7" xfId="4223"/>
    <cellStyle name="Notas 2 2 2 3 2 8" xfId="4615"/>
    <cellStyle name="Notas 2 2 2 3 2 9" xfId="5023"/>
    <cellStyle name="Notas 2 2 2 4" xfId="1232"/>
    <cellStyle name="Notas 2 2 2 4 10" xfId="5254"/>
    <cellStyle name="Notas 2 2 2 4 2" xfId="2036"/>
    <cellStyle name="Notas 2 2 2 4 3" xfId="2483"/>
    <cellStyle name="Notas 2 2 2 4 4" xfId="2879"/>
    <cellStyle name="Notas 2 2 2 4 5" xfId="3274"/>
    <cellStyle name="Notas 2 2 2 4 6" xfId="3670"/>
    <cellStyle name="Notas 2 2 2 4 7" xfId="4062"/>
    <cellStyle name="Notas 2 2 2 4 8" xfId="4454"/>
    <cellStyle name="Notas 2 2 2 4 9" xfId="4862"/>
    <cellStyle name="Notas 2 2 2 5" xfId="1594"/>
    <cellStyle name="Notas 2 2 3" xfId="673"/>
    <cellStyle name="Notas 2 2 3 2" xfId="1684"/>
    <cellStyle name="Notas 2 2 3 2 10" xfId="5416"/>
    <cellStyle name="Notas 2 2 3 2 2" xfId="2198"/>
    <cellStyle name="Notas 2 2 3 2 3" xfId="2647"/>
    <cellStyle name="Notas 2 2 3 2 4" xfId="3041"/>
    <cellStyle name="Notas 2 2 3 2 5" xfId="3436"/>
    <cellStyle name="Notas 2 2 3 2 6" xfId="3832"/>
    <cellStyle name="Notas 2 2 3 2 7" xfId="4224"/>
    <cellStyle name="Notas 2 2 3 2 8" xfId="4616"/>
    <cellStyle name="Notas 2 2 3 2 9" xfId="5024"/>
    <cellStyle name="Notas 2 2 4" xfId="1127"/>
    <cellStyle name="Notas 2 2 4 10" xfId="5251"/>
    <cellStyle name="Notas 2 2 4 2" xfId="2033"/>
    <cellStyle name="Notas 2 2 4 3" xfId="2480"/>
    <cellStyle name="Notas 2 2 4 4" xfId="2876"/>
    <cellStyle name="Notas 2 2 4 5" xfId="3271"/>
    <cellStyle name="Notas 2 2 4 6" xfId="3667"/>
    <cellStyle name="Notas 2 2 4 7" xfId="4059"/>
    <cellStyle name="Notas 2 2 4 8" xfId="4451"/>
    <cellStyle name="Notas 2 2 4 9" xfId="4859"/>
    <cellStyle name="Notas 2 2 5" xfId="523"/>
    <cellStyle name="Notas 2 2 6" xfId="365"/>
    <cellStyle name="Notas 2 2 6 10" xfId="5119"/>
    <cellStyle name="Notas 2 2 6 2" xfId="1901"/>
    <cellStyle name="Notas 2 2 6 3" xfId="2317"/>
    <cellStyle name="Notas 2 2 6 4" xfId="2744"/>
    <cellStyle name="Notas 2 2 6 5" xfId="3139"/>
    <cellStyle name="Notas 2 2 6 6" xfId="3535"/>
    <cellStyle name="Notas 2 2 6 7" xfId="3927"/>
    <cellStyle name="Notas 2 2 6 8" xfId="4319"/>
    <cellStyle name="Notas 2 2 6 9" xfId="4727"/>
    <cellStyle name="Notas 2 2 7" xfId="1833"/>
    <cellStyle name="Notas 2 2 8" xfId="2249"/>
    <cellStyle name="Notas 2 2 9" xfId="2676"/>
    <cellStyle name="Notas 2 3" xfId="174"/>
    <cellStyle name="Notas 2 3 10" xfId="3133"/>
    <cellStyle name="Notas 2 3 11" xfId="3529"/>
    <cellStyle name="Notas 2 3 12" xfId="3921"/>
    <cellStyle name="Notas 2 3 13" xfId="4313"/>
    <cellStyle name="Notas 2 3 14" xfId="4721"/>
    <cellStyle name="Notas 2 3 15" xfId="5113"/>
    <cellStyle name="Notas 2 3 2" xfId="806"/>
    <cellStyle name="Notas 2 3 2 2" xfId="1399"/>
    <cellStyle name="Notas 2 3 2 3" xfId="1255"/>
    <cellStyle name="Notas 2 3 2 4" xfId="1231"/>
    <cellStyle name="Notas 2 3 2 5" xfId="1566"/>
    <cellStyle name="Notas 2 3 2 6" xfId="1522"/>
    <cellStyle name="Notas 2 3 2 6 10" xfId="5347"/>
    <cellStyle name="Notas 2 3 2 6 2" xfId="2129"/>
    <cellStyle name="Notas 2 3 2 6 3" xfId="2576"/>
    <cellStyle name="Notas 2 3 2 6 4" xfId="2972"/>
    <cellStyle name="Notas 2 3 2 6 5" xfId="3367"/>
    <cellStyle name="Notas 2 3 2 6 6" xfId="3763"/>
    <cellStyle name="Notas 2 3 2 6 7" xfId="4155"/>
    <cellStyle name="Notas 2 3 2 6 8" xfId="4547"/>
    <cellStyle name="Notas 2 3 2 6 9" xfId="4955"/>
    <cellStyle name="Notas 2 3 3" xfId="1126"/>
    <cellStyle name="Notas 2 3 3 2" xfId="1612"/>
    <cellStyle name="Notas 2 3 3 2 10" xfId="5359"/>
    <cellStyle name="Notas 2 3 3 2 2" xfId="2141"/>
    <cellStyle name="Notas 2 3 3 2 3" xfId="2588"/>
    <cellStyle name="Notas 2 3 3 2 4" xfId="2984"/>
    <cellStyle name="Notas 2 3 3 2 5" xfId="3379"/>
    <cellStyle name="Notas 2 3 3 2 6" xfId="3775"/>
    <cellStyle name="Notas 2 3 3 2 7" xfId="4167"/>
    <cellStyle name="Notas 2 3 3 2 8" xfId="4559"/>
    <cellStyle name="Notas 2 3 3 2 9" xfId="4967"/>
    <cellStyle name="Notas 2 3 4" xfId="1562"/>
    <cellStyle name="Notas 2 3 5" xfId="1443"/>
    <cellStyle name="Notas 2 3 5 10" xfId="5289"/>
    <cellStyle name="Notas 2 3 5 2" xfId="2071"/>
    <cellStyle name="Notas 2 3 5 3" xfId="2518"/>
    <cellStyle name="Notas 2 3 5 4" xfId="2914"/>
    <cellStyle name="Notas 2 3 5 5" xfId="3309"/>
    <cellStyle name="Notas 2 3 5 6" xfId="3705"/>
    <cellStyle name="Notas 2 3 5 7" xfId="4097"/>
    <cellStyle name="Notas 2 3 5 8" xfId="4489"/>
    <cellStyle name="Notas 2 3 5 9" xfId="4897"/>
    <cellStyle name="Notas 2 3 6" xfId="576"/>
    <cellStyle name="Notas 2 3 7" xfId="1895"/>
    <cellStyle name="Notas 2 3 8" xfId="2311"/>
    <cellStyle name="Notas 2 3 9" xfId="2738"/>
    <cellStyle name="Notas 2 4" xfId="143"/>
    <cellStyle name="Notas 2 4 10" xfId="4283"/>
    <cellStyle name="Notas 2 4 11" xfId="4691"/>
    <cellStyle name="Notas 2 4 12" xfId="5083"/>
    <cellStyle name="Notas 2 4 2" xfId="1019"/>
    <cellStyle name="Notas 2 4 2 2" xfId="1593"/>
    <cellStyle name="Notas 2 4 2 3" xfId="1494"/>
    <cellStyle name="Notas 2 4 2 3 10" xfId="5320"/>
    <cellStyle name="Notas 2 4 2 3 2" xfId="2102"/>
    <cellStyle name="Notas 2 4 2 3 3" xfId="2549"/>
    <cellStyle name="Notas 2 4 2 3 4" xfId="2945"/>
    <cellStyle name="Notas 2 4 2 3 5" xfId="3340"/>
    <cellStyle name="Notas 2 4 2 3 6" xfId="3736"/>
    <cellStyle name="Notas 2 4 2 3 7" xfId="4128"/>
    <cellStyle name="Notas 2 4 2 3 8" xfId="4520"/>
    <cellStyle name="Notas 2 4 2 3 9" xfId="4928"/>
    <cellStyle name="Notas 2 4 3" xfId="637"/>
    <cellStyle name="Notas 2 4 3 10" xfId="5194"/>
    <cellStyle name="Notas 2 4 3 2" xfId="1976"/>
    <cellStyle name="Notas 2 4 3 3" xfId="2414"/>
    <cellStyle name="Notas 2 4 3 4" xfId="2819"/>
    <cellStyle name="Notas 2 4 3 5" xfId="3214"/>
    <cellStyle name="Notas 2 4 3 6" xfId="3610"/>
    <cellStyle name="Notas 2 4 3 7" xfId="4002"/>
    <cellStyle name="Notas 2 4 3 8" xfId="4394"/>
    <cellStyle name="Notas 2 4 3 9" xfId="4802"/>
    <cellStyle name="Notas 2 4 4" xfId="1865"/>
    <cellStyle name="Notas 2 4 5" xfId="2281"/>
    <cellStyle name="Notas 2 4 6" xfId="2708"/>
    <cellStyle name="Notas 2 4 7" xfId="3103"/>
    <cellStyle name="Notas 2 4 8" xfId="3499"/>
    <cellStyle name="Notas 2 4 9" xfId="3891"/>
    <cellStyle name="Notas 2 5" xfId="125"/>
    <cellStyle name="Notas 2 5 10" xfId="3874"/>
    <cellStyle name="Notas 2 5 11" xfId="4266"/>
    <cellStyle name="Notas 2 5 12" xfId="4674"/>
    <cellStyle name="Notas 2 5 13" xfId="5066"/>
    <cellStyle name="Notas 2 5 2" xfId="1563"/>
    <cellStyle name="Notas 2 5 3" xfId="1472"/>
    <cellStyle name="Notas 2 5 3 10" xfId="5303"/>
    <cellStyle name="Notas 2 5 3 2" xfId="2085"/>
    <cellStyle name="Notas 2 5 3 3" xfId="2532"/>
    <cellStyle name="Notas 2 5 3 4" xfId="2928"/>
    <cellStyle name="Notas 2 5 3 5" xfId="3323"/>
    <cellStyle name="Notas 2 5 3 6" xfId="3719"/>
    <cellStyle name="Notas 2 5 3 7" xfId="4111"/>
    <cellStyle name="Notas 2 5 3 8" xfId="4503"/>
    <cellStyle name="Notas 2 5 3 9" xfId="4911"/>
    <cellStyle name="Notas 2 5 4" xfId="672"/>
    <cellStyle name="Notas 2 5 5" xfId="1848"/>
    <cellStyle name="Notas 2 5 6" xfId="2264"/>
    <cellStyle name="Notas 2 5 7" xfId="2691"/>
    <cellStyle name="Notas 2 5 8" xfId="3086"/>
    <cellStyle name="Notas 2 5 9" xfId="3482"/>
    <cellStyle name="Notas 2 6" xfId="505"/>
    <cellStyle name="Notas 2 7" xfId="1558"/>
    <cellStyle name="Notas 2 8" xfId="326"/>
    <cellStyle name="Notas 2 9" xfId="1702"/>
    <cellStyle name="Notas 2_08" xfId="552"/>
    <cellStyle name="Notas 3" xfId="327"/>
    <cellStyle name="Notas 3 2" xfId="1021"/>
    <cellStyle name="Notas 3 2 2" xfId="1401"/>
    <cellStyle name="Notas 3 2 3" xfId="1329"/>
    <cellStyle name="Notas 3 2 4" xfId="1233"/>
    <cellStyle name="Notas 3 3" xfId="791"/>
    <cellStyle name="Notas 3 4" xfId="1128"/>
    <cellStyle name="Notas 3 5" xfId="506"/>
    <cellStyle name="Notas 4" xfId="328"/>
    <cellStyle name="Notas 5" xfId="329"/>
    <cellStyle name="Notas 6" xfId="1798"/>
    <cellStyle name="Note" xfId="330"/>
    <cellStyle name="Porcentual 2" xfId="331"/>
    <cellStyle name="Porcentual 2 2" xfId="1129"/>
    <cellStyle name="Porcentual 2 3" xfId="507"/>
    <cellStyle name="Punto" xfId="1799"/>
    <cellStyle name="Punto0" xfId="1800"/>
    <cellStyle name="Resultado de la tabla dinámica" xfId="1754"/>
    <cellStyle name="Salida" xfId="64" builtinId="21" customBuiltin="1"/>
    <cellStyle name="Salida 2" xfId="47"/>
    <cellStyle name="Salida 2 2" xfId="1023"/>
    <cellStyle name="Salida 2 2 2" xfId="1402"/>
    <cellStyle name="Salida 2 2 3" xfId="1331"/>
    <cellStyle name="Salida 2 2 4" xfId="1234"/>
    <cellStyle name="Salida 2 3" xfId="674"/>
    <cellStyle name="Salida 2 4" xfId="1130"/>
    <cellStyle name="Salida 2 5" xfId="415"/>
    <cellStyle name="Salida 2 6" xfId="332"/>
    <cellStyle name="Salida 2 7" xfId="1703"/>
    <cellStyle name="Salida 3" xfId="333"/>
    <cellStyle name="Salida 3 2" xfId="1024"/>
    <cellStyle name="Salida 3 2 2" xfId="1403"/>
    <cellStyle name="Salida 3 2 3" xfId="1332"/>
    <cellStyle name="Salida 3 2 4" xfId="1235"/>
    <cellStyle name="Salida 3 3" xfId="792"/>
    <cellStyle name="Salida 3 4" xfId="1131"/>
    <cellStyle name="Salida 3 5" xfId="508"/>
    <cellStyle name="Salida 4" xfId="334"/>
    <cellStyle name="Salida 4 2" xfId="1132"/>
    <cellStyle name="Salida 4 3" xfId="1330"/>
    <cellStyle name="Salida 4 4" xfId="1022"/>
    <cellStyle name="Salida 5" xfId="335"/>
    <cellStyle name="Salida 6" xfId="1169"/>
    <cellStyle name="Salida 7" xfId="1801"/>
    <cellStyle name="sangria_n1" xfId="107"/>
    <cellStyle name="Texto de advertencia" xfId="68" builtinId="11" customBuiltin="1"/>
    <cellStyle name="Texto de advertencia 2" xfId="48"/>
    <cellStyle name="Texto de advertencia 2 2" xfId="1025"/>
    <cellStyle name="Texto de advertencia 2 3" xfId="675"/>
    <cellStyle name="Texto de advertencia 3" xfId="336"/>
    <cellStyle name="Texto de advertencia 3 2" xfId="1026"/>
    <cellStyle name="Texto de advertencia 3 3" xfId="793"/>
    <cellStyle name="Texto de advertencia 4" xfId="337"/>
    <cellStyle name="Texto de advertencia 5" xfId="338"/>
    <cellStyle name="Texto explicativo" xfId="69" builtinId="53" customBuiltin="1"/>
    <cellStyle name="Texto explicativo 2" xfId="49"/>
    <cellStyle name="Texto explicativo 2 2" xfId="1027"/>
    <cellStyle name="Texto explicativo 2 3" xfId="676"/>
    <cellStyle name="Texto explicativo 3" xfId="339"/>
    <cellStyle name="Texto explicativo 3 2" xfId="1028"/>
    <cellStyle name="Texto explicativo 3 3" xfId="794"/>
    <cellStyle name="Texto explicativo 4" xfId="340"/>
    <cellStyle name="Texto explicativo 5" xfId="341"/>
    <cellStyle name="Título" xfId="55" builtinId="15" customBuiltin="1"/>
    <cellStyle name="Título 1" xfId="56" builtinId="16" customBuiltin="1"/>
    <cellStyle name="Título 1 2" xfId="50"/>
    <cellStyle name="Título 1 2 2" xfId="1031"/>
    <cellStyle name="Título 1 2 2 2" xfId="1404"/>
    <cellStyle name="Título 1 2 2 3" xfId="1335"/>
    <cellStyle name="Título 1 2 2 4" xfId="1236"/>
    <cellStyle name="Título 1 2 3" xfId="677"/>
    <cellStyle name="Título 1 2 4" xfId="1133"/>
    <cellStyle name="Título 1 2 5" xfId="417"/>
    <cellStyle name="Título 1 2 6" xfId="342"/>
    <cellStyle name="Título 1 3" xfId="343"/>
    <cellStyle name="Título 1 3 2" xfId="1032"/>
    <cellStyle name="Título 1 3 2 2" xfId="1405"/>
    <cellStyle name="Título 1 3 2 3" xfId="1336"/>
    <cellStyle name="Título 1 3 2 4" xfId="1237"/>
    <cellStyle name="Título 1 3 3" xfId="795"/>
    <cellStyle name="Título 1 3 4" xfId="1134"/>
    <cellStyle name="Título 1 3 5" xfId="509"/>
    <cellStyle name="Título 1 4" xfId="344"/>
    <cellStyle name="Título 1 4 2" xfId="1135"/>
    <cellStyle name="Título 1 4 3" xfId="1334"/>
    <cellStyle name="Título 1 4 4" xfId="1030"/>
    <cellStyle name="Título 1 5" xfId="345"/>
    <cellStyle name="Título 1 6" xfId="1171"/>
    <cellStyle name="Título 2" xfId="57" builtinId="17" customBuiltin="1"/>
    <cellStyle name="Título 2 2" xfId="51"/>
    <cellStyle name="Título 2 2 2" xfId="1034"/>
    <cellStyle name="Título 2 2 2 2" xfId="1406"/>
    <cellStyle name="Título 2 2 2 3" xfId="1338"/>
    <cellStyle name="Título 2 2 2 4" xfId="1238"/>
    <cellStyle name="Título 2 2 3" xfId="678"/>
    <cellStyle name="Título 2 2 4" xfId="1136"/>
    <cellStyle name="Título 2 2 5" xfId="418"/>
    <cellStyle name="Título 2 2 6" xfId="346"/>
    <cellStyle name="Título 2 3" xfId="347"/>
    <cellStyle name="Título 2 3 2" xfId="1035"/>
    <cellStyle name="Título 2 3 2 2" xfId="1407"/>
    <cellStyle name="Título 2 3 2 3" xfId="1339"/>
    <cellStyle name="Título 2 3 2 4" xfId="1239"/>
    <cellStyle name="Título 2 3 3" xfId="796"/>
    <cellStyle name="Título 2 3 4" xfId="1137"/>
    <cellStyle name="Título 2 3 5" xfId="510"/>
    <cellStyle name="Título 2 4" xfId="348"/>
    <cellStyle name="Título 2 4 2" xfId="1138"/>
    <cellStyle name="Título 2 4 3" xfId="1337"/>
    <cellStyle name="Título 2 4 4" xfId="1033"/>
    <cellStyle name="Título 2 5" xfId="349"/>
    <cellStyle name="Título 2 6" xfId="1172"/>
    <cellStyle name="Título 3" xfId="58" builtinId="18" customBuiltin="1"/>
    <cellStyle name="Título 3 2" xfId="52"/>
    <cellStyle name="Título 3 2 2" xfId="1037"/>
    <cellStyle name="Título 3 2 2 2" xfId="1408"/>
    <cellStyle name="Título 3 2 2 3" xfId="1341"/>
    <cellStyle name="Título 3 2 2 4" xfId="1240"/>
    <cellStyle name="Título 3 2 3" xfId="686"/>
    <cellStyle name="Título 3 2 4" xfId="1139"/>
    <cellStyle name="Título 3 2 5" xfId="419"/>
    <cellStyle name="Título 3 2 6" xfId="350"/>
    <cellStyle name="Título 3 3" xfId="351"/>
    <cellStyle name="Título 3 3 2" xfId="1038"/>
    <cellStyle name="Título 3 3 2 2" xfId="1409"/>
    <cellStyle name="Título 3 3 2 3" xfId="1342"/>
    <cellStyle name="Título 3 3 2 4" xfId="1241"/>
    <cellStyle name="Título 3 3 3" xfId="797"/>
    <cellStyle name="Título 3 3 4" xfId="1140"/>
    <cellStyle name="Título 3 3 5" xfId="511"/>
    <cellStyle name="Título 3 4" xfId="352"/>
    <cellStyle name="Título 3 4 2" xfId="1141"/>
    <cellStyle name="Título 3 4 3" xfId="1340"/>
    <cellStyle name="Título 3 4 4" xfId="1036"/>
    <cellStyle name="Título 3 5" xfId="353"/>
    <cellStyle name="Título 3 6" xfId="1173"/>
    <cellStyle name="Título 4" xfId="53"/>
    <cellStyle name="Título 4 2" xfId="1039"/>
    <cellStyle name="Título 4 2 2" xfId="1410"/>
    <cellStyle name="Título 4 2 3" xfId="1343"/>
    <cellStyle name="Título 4 2 4" xfId="1242"/>
    <cellStyle name="Título 4 3" xfId="687"/>
    <cellStyle name="Título 4 4" xfId="1142"/>
    <cellStyle name="Título 4 5" xfId="416"/>
    <cellStyle name="Título 4 6" xfId="354"/>
    <cellStyle name="Título 5" xfId="355"/>
    <cellStyle name="Título 5 2" xfId="1040"/>
    <cellStyle name="Título 5 2 2" xfId="1411"/>
    <cellStyle name="Título 5 2 3" xfId="1344"/>
    <cellStyle name="Título 5 2 4" xfId="1243"/>
    <cellStyle name="Título 5 3" xfId="798"/>
    <cellStyle name="Título 5 4" xfId="1143"/>
    <cellStyle name="Título 5 5" xfId="512"/>
    <cellStyle name="Título 6" xfId="356"/>
    <cellStyle name="Título 6 2" xfId="1144"/>
    <cellStyle name="Título 6 3" xfId="1333"/>
    <cellStyle name="Título 6 4" xfId="1029"/>
    <cellStyle name="Título 7" xfId="357"/>
    <cellStyle name="Título 8" xfId="1170"/>
    <cellStyle name="Título de la tabla dinámica" xfId="1755"/>
    <cellStyle name="Total" xfId="70" builtinId="25" customBuiltin="1"/>
    <cellStyle name="Total 2" xfId="54"/>
    <cellStyle name="Total 2 2" xfId="1042"/>
    <cellStyle name="Total 2 2 2" xfId="1412"/>
    <cellStyle name="Total 2 2 3" xfId="1346"/>
    <cellStyle name="Total 2 2 4" xfId="1244"/>
    <cellStyle name="Total 2 3" xfId="688"/>
    <cellStyle name="Total 2 4" xfId="1145"/>
    <cellStyle name="Total 2 5" xfId="420"/>
    <cellStyle name="Total 2 6" xfId="358"/>
    <cellStyle name="Total 2 7" xfId="1704"/>
    <cellStyle name="Total 3" xfId="359"/>
    <cellStyle name="Total 3 2" xfId="1043"/>
    <cellStyle name="Total 3 2 2" xfId="1413"/>
    <cellStyle name="Total 3 2 3" xfId="1347"/>
    <cellStyle name="Total 3 2 4" xfId="1245"/>
    <cellStyle name="Total 3 3" xfId="799"/>
    <cellStyle name="Total 3 4" xfId="1146"/>
    <cellStyle name="Total 3 5" xfId="513"/>
    <cellStyle name="Total 4" xfId="360"/>
    <cellStyle name="Total 4 2" xfId="1147"/>
    <cellStyle name="Total 4 3" xfId="1345"/>
    <cellStyle name="Total 4 4" xfId="1041"/>
    <cellStyle name="Total 5" xfId="361"/>
    <cellStyle name="Total 6" xfId="1174"/>
    <cellStyle name="Valor de la tabla dinámica" xfId="1756"/>
    <cellStyle name="Warning Text" xfId="362"/>
  </cellStyles>
  <dxfs count="171"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'HTA 01'!$E$57:$F$57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'HTA 01'!$G$57:$M$57</c:f>
              <c:numCache>
                <c:formatCode>#,##0</c:formatCode>
                <c:ptCount val="7"/>
                <c:pt idx="0">
                  <c:v>54626</c:v>
                </c:pt>
                <c:pt idx="1">
                  <c:v>31915</c:v>
                </c:pt>
                <c:pt idx="2">
                  <c:v>22819</c:v>
                </c:pt>
                <c:pt idx="3">
                  <c:v>21157</c:v>
                </c:pt>
                <c:pt idx="4">
                  <c:v>16396</c:v>
                </c:pt>
                <c:pt idx="5">
                  <c:v>18613</c:v>
                </c:pt>
                <c:pt idx="6">
                  <c:v>19643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'HTA 01'!$E$58:$F$58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01'!$G$53:$M$53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'HTA 01'!$G$58:$M$58</c:f>
              <c:numCache>
                <c:formatCode>#,##0</c:formatCode>
                <c:ptCount val="7"/>
                <c:pt idx="0">
                  <c:v>-36012.06</c:v>
                </c:pt>
                <c:pt idx="1">
                  <c:v>-49634.05000000001</c:v>
                </c:pt>
                <c:pt idx="2">
                  <c:v>-35324.30799999999</c:v>
                </c:pt>
                <c:pt idx="3">
                  <c:v>-56703.100000000006</c:v>
                </c:pt>
                <c:pt idx="4">
                  <c:v>-54485.159999999996</c:v>
                </c:pt>
                <c:pt idx="5">
                  <c:v>-54805.15</c:v>
                </c:pt>
                <c:pt idx="6">
                  <c:v>-55834.210000000014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C-4FB2-9408-C33C5E42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04928"/>
        <c:axId val="155006464"/>
      </c:lineChart>
      <c:catAx>
        <c:axId val="1550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6464"/>
        <c:crosses val="autoZero"/>
        <c:auto val="1"/>
        <c:lblAlgn val="ctr"/>
        <c:lblOffset val="100"/>
        <c:noMultiLvlLbl val="0"/>
      </c:catAx>
      <c:valAx>
        <c:axId val="1550064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4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78733231262758818"/>
          <c:w val="0.99729242451519839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61.671469740634009</c:v>
                </c:pt>
                <c:pt idx="1">
                  <c:v>48.062667788596386</c:v>
                </c:pt>
                <c:pt idx="2">
                  <c:v>47.584541062801932</c:v>
                </c:pt>
                <c:pt idx="3">
                  <c:v>47.348193697156034</c:v>
                </c:pt>
                <c:pt idx="4">
                  <c:v>46.720484359233097</c:v>
                </c:pt>
                <c:pt idx="5">
                  <c:v>44.688874921433062</c:v>
                </c:pt>
                <c:pt idx="6">
                  <c:v>43.620037807183365</c:v>
                </c:pt>
                <c:pt idx="7">
                  <c:v>42.908363786802731</c:v>
                </c:pt>
                <c:pt idx="8">
                  <c:v>39.714225677663372</c:v>
                </c:pt>
                <c:pt idx="9">
                  <c:v>39.158576051779939</c:v>
                </c:pt>
                <c:pt idx="10">
                  <c:v>38.497542710039781</c:v>
                </c:pt>
                <c:pt idx="11">
                  <c:v>38.249762920815549</c:v>
                </c:pt>
                <c:pt idx="12">
                  <c:v>38.205701509223026</c:v>
                </c:pt>
                <c:pt idx="13">
                  <c:v>37.90626069107082</c:v>
                </c:pt>
                <c:pt idx="14">
                  <c:v>36.486696748093976</c:v>
                </c:pt>
                <c:pt idx="15">
                  <c:v>36.338546458141671</c:v>
                </c:pt>
                <c:pt idx="16">
                  <c:v>36.066126855600537</c:v>
                </c:pt>
                <c:pt idx="17">
                  <c:v>35.755892712002165</c:v>
                </c:pt>
                <c:pt idx="18">
                  <c:v>35.031473636341879</c:v>
                </c:pt>
                <c:pt idx="19">
                  <c:v>33.005264362554357</c:v>
                </c:pt>
                <c:pt idx="20">
                  <c:v>32.859531772575252</c:v>
                </c:pt>
                <c:pt idx="21">
                  <c:v>31.687467943238161</c:v>
                </c:pt>
                <c:pt idx="22">
                  <c:v>31.381408518585456</c:v>
                </c:pt>
                <c:pt idx="23">
                  <c:v>28.759145886217709</c:v>
                </c:pt>
                <c:pt idx="24">
                  <c:v>26.755218216318788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48384"/>
        <c:axId val="155649920"/>
      </c:barChart>
      <c:catAx>
        <c:axId val="1556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49920"/>
        <c:crosses val="autoZero"/>
        <c:auto val="1"/>
        <c:lblAlgn val="ctr"/>
        <c:lblOffset val="100"/>
        <c:noMultiLvlLbl val="0"/>
      </c:catAx>
      <c:valAx>
        <c:axId val="155649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556483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-133.149</c:v>
                </c:pt>
                <c:pt idx="1">
                  <c:v>-6180.0190000000002</c:v>
                </c:pt>
                <c:pt idx="2">
                  <c:v>-301.61399999999998</c:v>
                </c:pt>
                <c:pt idx="3">
                  <c:v>-312.86700000000002</c:v>
                </c:pt>
                <c:pt idx="4">
                  <c:v>-696.29099999999994</c:v>
                </c:pt>
                <c:pt idx="5">
                  <c:v>-340.29699999999997</c:v>
                </c:pt>
                <c:pt idx="6">
                  <c:v>-429.97199999999998</c:v>
                </c:pt>
                <c:pt idx="7">
                  <c:v>-2843.8009999999999</c:v>
                </c:pt>
                <c:pt idx="8">
                  <c:v>-781.15300000000002</c:v>
                </c:pt>
                <c:pt idx="9">
                  <c:v>-637.03899999999999</c:v>
                </c:pt>
                <c:pt idx="10">
                  <c:v>-649.39099999999996</c:v>
                </c:pt>
                <c:pt idx="11">
                  <c:v>-5044.6479999999992</c:v>
                </c:pt>
                <c:pt idx="12">
                  <c:v>-533.32599999999991</c:v>
                </c:pt>
                <c:pt idx="13">
                  <c:v>-426.94099999999992</c:v>
                </c:pt>
                <c:pt idx="14">
                  <c:v>-847.50900000000001</c:v>
                </c:pt>
                <c:pt idx="15">
                  <c:v>-992.10299999999984</c:v>
                </c:pt>
                <c:pt idx="16">
                  <c:v>-1135.1639999999998</c:v>
                </c:pt>
                <c:pt idx="17">
                  <c:v>-1838.9879999999998</c:v>
                </c:pt>
                <c:pt idx="18">
                  <c:v>-9803.0540000000001</c:v>
                </c:pt>
                <c:pt idx="19">
                  <c:v>-424.02300000000002</c:v>
                </c:pt>
                <c:pt idx="20">
                  <c:v>-571.66000000000008</c:v>
                </c:pt>
                <c:pt idx="21">
                  <c:v>-2452.915</c:v>
                </c:pt>
                <c:pt idx="22">
                  <c:v>-2682.866</c:v>
                </c:pt>
                <c:pt idx="23">
                  <c:v>-365.59899999999993</c:v>
                </c:pt>
                <c:pt idx="24">
                  <c:v>-200.29899999999998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84864"/>
        <c:axId val="155686400"/>
      </c:barChart>
      <c:catAx>
        <c:axId val="15568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86400"/>
        <c:crosses val="autoZero"/>
        <c:auto val="1"/>
        <c:lblAlgn val="ctr"/>
        <c:lblOffset val="100"/>
        <c:noMultiLvlLbl val="0"/>
      </c:catAx>
      <c:valAx>
        <c:axId val="1556864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55684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60</xdr:row>
      <xdr:rowOff>38100</xdr:rowOff>
    </xdr:from>
    <xdr:to>
      <xdr:col>13</xdr:col>
      <xdr:colOff>9526</xdr:colOff>
      <xdr:row>77</xdr:row>
      <xdr:rowOff>28575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163165</xdr:colOff>
      <xdr:row>9</xdr:row>
      <xdr:rowOff>24020</xdr:rowOff>
    </xdr:from>
    <xdr:to>
      <xdr:col>17</xdr:col>
      <xdr:colOff>687040</xdr:colOff>
      <xdr:row>28</xdr:row>
      <xdr:rowOff>147846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8244095" y="64314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Hipertensión Arterial en población derechohabiente de 20 años y más,</a:t>
          </a:r>
          <a:r>
            <a:rPr lang="es-MX" sz="1600" baseline="0"/>
            <a:t> datos acumulados el mes de Enero 2024</a:t>
          </a:r>
          <a:endParaRPr lang="es-MX" sz="1600"/>
        </a:p>
      </xdr:txBody>
    </xdr:sp>
    <xdr:clientData/>
  </xdr:twoCellAnchor>
  <xdr:twoCellAnchor>
    <xdr:from>
      <xdr:col>9</xdr:col>
      <xdr:colOff>342900</xdr:colOff>
      <xdr:row>30</xdr:row>
      <xdr:rowOff>28575</xdr:rowOff>
    </xdr:from>
    <xdr:to>
      <xdr:col>18</xdr:col>
      <xdr:colOff>53008</xdr:colOff>
      <xdr:row>34</xdr:row>
      <xdr:rowOff>43484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8429625" y="488632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476250</xdr:colOff>
      <xdr:row>35</xdr:row>
      <xdr:rowOff>47625</xdr:rowOff>
    </xdr:from>
    <xdr:to>
      <xdr:col>18</xdr:col>
      <xdr:colOff>238125</xdr:colOff>
      <xdr:row>55</xdr:row>
      <xdr:rowOff>9526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4"/>
  <sheetViews>
    <sheetView tabSelected="1" topLeftCell="AA7" zoomScaleNormal="100" workbookViewId="0">
      <selection activeCell="AS51" sqref="AS51"/>
    </sheetView>
  </sheetViews>
  <sheetFormatPr baseColWidth="10" defaultRowHeight="12.75" x14ac:dyDescent="0.2"/>
  <cols>
    <col min="1" max="1" width="1.5703125" customWidth="1"/>
    <col min="2" max="2" width="14.42578125" customWidth="1"/>
    <col min="3" max="3" width="28.140625" customWidth="1"/>
    <col min="4" max="36" width="11.42578125" customWidth="1"/>
  </cols>
  <sheetData>
    <row r="1" spans="1:4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1"/>
      <c r="B9" s="52" t="s">
        <v>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"/>
      <c r="B10" s="3" t="s">
        <v>106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"/>
      <c r="B11" s="3" t="s">
        <v>107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/>
      <c r="B13" s="3" t="s">
        <v>2</v>
      </c>
      <c r="C13" s="1" t="s">
        <v>108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/>
      <c r="B14" s="3" t="s">
        <v>3</v>
      </c>
      <c r="C14" s="1" t="s">
        <v>109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">
      <c r="A19" s="1"/>
      <c r="B19" s="42" t="s">
        <v>8</v>
      </c>
      <c r="C19" s="53" t="s">
        <v>8</v>
      </c>
      <c r="D19" s="53" t="s">
        <v>9</v>
      </c>
      <c r="E19" s="48" t="s">
        <v>10</v>
      </c>
      <c r="F19" s="49"/>
      <c r="G19" s="49"/>
      <c r="H19" s="50"/>
      <c r="I19" s="48" t="s">
        <v>11</v>
      </c>
      <c r="J19" s="49"/>
      <c r="K19" s="49"/>
      <c r="L19" s="50"/>
      <c r="M19" s="48" t="s">
        <v>12</v>
      </c>
      <c r="N19" s="49"/>
      <c r="O19" s="49"/>
      <c r="P19" s="50"/>
      <c r="Q19" s="48" t="s">
        <v>13</v>
      </c>
      <c r="R19" s="49"/>
      <c r="S19" s="49"/>
      <c r="T19" s="50"/>
      <c r="U19" s="48" t="s">
        <v>14</v>
      </c>
      <c r="V19" s="49"/>
      <c r="W19" s="49"/>
      <c r="X19" s="50"/>
      <c r="Y19" s="48" t="s">
        <v>15</v>
      </c>
      <c r="Z19" s="49"/>
      <c r="AA19" s="49"/>
      <c r="AB19" s="50"/>
      <c r="AC19" s="48" t="s">
        <v>16</v>
      </c>
      <c r="AD19" s="49"/>
      <c r="AE19" s="49"/>
      <c r="AF19" s="50"/>
      <c r="AG19" s="48" t="s">
        <v>17</v>
      </c>
      <c r="AH19" s="49"/>
      <c r="AI19" s="49"/>
      <c r="AJ19" s="50"/>
      <c r="AK19" s="48" t="s">
        <v>18</v>
      </c>
      <c r="AL19" s="49"/>
      <c r="AM19" s="49"/>
      <c r="AN19" s="50"/>
      <c r="AO19" s="48" t="s">
        <v>19</v>
      </c>
      <c r="AP19" s="49"/>
      <c r="AQ19" s="49"/>
      <c r="AR19" s="50"/>
      <c r="AS19" s="48" t="s">
        <v>20</v>
      </c>
      <c r="AT19" s="49"/>
      <c r="AU19" s="49"/>
      <c r="AV19" s="50"/>
      <c r="AW19" s="51" t="s">
        <v>21</v>
      </c>
      <c r="AX19" s="51"/>
      <c r="AY19" s="51"/>
      <c r="AZ19" s="51"/>
    </row>
    <row r="20" spans="1:52" x14ac:dyDescent="0.2">
      <c r="A20" s="1"/>
      <c r="B20" s="43"/>
      <c r="C20" s="54"/>
      <c r="D20" s="54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26</v>
      </c>
      <c r="W20" s="6" t="s">
        <v>24</v>
      </c>
      <c r="X20" s="6" t="s">
        <v>27</v>
      </c>
      <c r="Y20" s="6" t="s">
        <v>22</v>
      </c>
      <c r="Z20" s="6" t="s">
        <v>26</v>
      </c>
      <c r="AA20" s="6" t="s">
        <v>24</v>
      </c>
      <c r="AB20" s="6" t="s">
        <v>27</v>
      </c>
      <c r="AC20" s="6" t="s">
        <v>22</v>
      </c>
      <c r="AD20" s="6" t="s">
        <v>26</v>
      </c>
      <c r="AE20" s="6" t="s">
        <v>24</v>
      </c>
      <c r="AF20" s="6" t="s">
        <v>27</v>
      </c>
      <c r="AG20" s="6" t="s">
        <v>22</v>
      </c>
      <c r="AH20" s="6" t="s">
        <v>26</v>
      </c>
      <c r="AI20" s="6" t="s">
        <v>24</v>
      </c>
      <c r="AJ20" s="6" t="s">
        <v>27</v>
      </c>
      <c r="AK20" s="6" t="s">
        <v>22</v>
      </c>
      <c r="AL20" s="6" t="s">
        <v>26</v>
      </c>
      <c r="AM20" s="6" t="s">
        <v>24</v>
      </c>
      <c r="AN20" s="6" t="s">
        <v>27</v>
      </c>
      <c r="AO20" s="6" t="s">
        <v>22</v>
      </c>
      <c r="AP20" s="6" t="s">
        <v>26</v>
      </c>
      <c r="AQ20" s="6" t="s">
        <v>24</v>
      </c>
      <c r="AR20" s="6" t="s">
        <v>27</v>
      </c>
      <c r="AS20" s="6" t="s">
        <v>22</v>
      </c>
      <c r="AT20" s="6" t="s">
        <v>26</v>
      </c>
      <c r="AU20" s="6" t="s">
        <v>24</v>
      </c>
      <c r="AV20" s="6" t="s">
        <v>27</v>
      </c>
      <c r="AW20" s="6" t="s">
        <v>22</v>
      </c>
      <c r="AX20" s="6" t="s">
        <v>26</v>
      </c>
      <c r="AY20" s="6" t="s">
        <v>24</v>
      </c>
      <c r="AZ20" s="6" t="s">
        <v>27</v>
      </c>
    </row>
    <row r="21" spans="1:52" x14ac:dyDescent="0.2">
      <c r="A21" s="7" t="s">
        <v>28</v>
      </c>
      <c r="B21" s="8" t="s">
        <v>29</v>
      </c>
      <c r="C21" s="9" t="s">
        <v>30</v>
      </c>
      <c r="D21" s="9">
        <v>85926</v>
      </c>
      <c r="E21" s="11">
        <v>15696</v>
      </c>
      <c r="F21" s="10">
        <f>$B$53*D21/100</f>
        <v>4983.7079999999996</v>
      </c>
      <c r="G21" s="12">
        <f>E21*100/D21</f>
        <v>18.266880804413098</v>
      </c>
      <c r="H21" s="10">
        <f>F21-E21</f>
        <v>-10712.292000000001</v>
      </c>
      <c r="I21" s="11">
        <v>25512</v>
      </c>
      <c r="J21" s="10">
        <f>$B$54*D21/100</f>
        <v>9881.49</v>
      </c>
      <c r="K21" s="15">
        <f>I21/D21*100</f>
        <v>29.690664059772367</v>
      </c>
      <c r="L21" s="29">
        <f>J21-I21</f>
        <v>-15630.51</v>
      </c>
      <c r="M21" s="11">
        <v>33117</v>
      </c>
      <c r="N21" s="10">
        <f>$B$55*D21/100</f>
        <v>14865.198</v>
      </c>
      <c r="O21" s="15">
        <f>M21/D21*100</f>
        <v>38.541302981635361</v>
      </c>
      <c r="P21" s="10">
        <v>263</v>
      </c>
      <c r="Q21" s="11">
        <v>40745</v>
      </c>
      <c r="R21" s="13">
        <f>$B$56*D21/100</f>
        <v>19762.98</v>
      </c>
      <c r="S21" s="15">
        <f>Q21/D21*100</f>
        <v>47.418709121802479</v>
      </c>
      <c r="T21" s="10">
        <f>R21-Q21</f>
        <v>-20982.02</v>
      </c>
      <c r="U21" s="11">
        <v>45464</v>
      </c>
      <c r="V21" s="13">
        <f>$B$57*D21/100</f>
        <v>24746.688000000002</v>
      </c>
      <c r="W21" s="15">
        <f>U21/D21*100</f>
        <v>52.910644042548242</v>
      </c>
      <c r="X21" s="10">
        <f>V21-U21</f>
        <v>-20717.311999999998</v>
      </c>
      <c r="Y21" s="11">
        <v>51775</v>
      </c>
      <c r="Z21" s="13">
        <f>$B$58*D21/100</f>
        <v>29644.47</v>
      </c>
      <c r="AA21" s="15">
        <f>Y21/D21*100</f>
        <v>60.255335986779322</v>
      </c>
      <c r="AB21" s="13">
        <f>Z21-Y21</f>
        <v>-22130.53</v>
      </c>
      <c r="AC21" s="14">
        <v>60009</v>
      </c>
      <c r="AD21" s="13">
        <f>$B$59*D21/100</f>
        <v>34628.178</v>
      </c>
      <c r="AE21" s="15">
        <f>AC21/D21*100</f>
        <v>69.838000139655051</v>
      </c>
      <c r="AF21" s="13">
        <f>AD21-AC21</f>
        <v>-25380.822</v>
      </c>
      <c r="AG21" s="14">
        <v>66707</v>
      </c>
      <c r="AH21" s="13">
        <f>$B$60*D21/100</f>
        <v>39525.96</v>
      </c>
      <c r="AI21" s="15">
        <f>AG21/D21*100</f>
        <v>77.633079626655501</v>
      </c>
      <c r="AJ21" s="13">
        <f>AH21-AG21</f>
        <v>-27181.040000000001</v>
      </c>
      <c r="AK21" s="14">
        <v>70375</v>
      </c>
      <c r="AL21" s="13">
        <f>$B$61*D21/100</f>
        <v>44509.667999999998</v>
      </c>
      <c r="AM21" s="15">
        <f>AK21/D21*100</f>
        <v>81.901869050112879</v>
      </c>
      <c r="AN21" s="13">
        <f>AL21-AK21</f>
        <v>-25865.332000000002</v>
      </c>
      <c r="AO21" s="14">
        <v>75776</v>
      </c>
      <c r="AP21" s="13">
        <f>$B$62*D21/100</f>
        <v>49407.45</v>
      </c>
      <c r="AQ21" s="15">
        <f>AO21/D21*100</f>
        <v>88.187510183180876</v>
      </c>
      <c r="AR21" s="13">
        <f>AP21-AO21</f>
        <v>-26368.550000000003</v>
      </c>
      <c r="AS21" s="14">
        <v>79395</v>
      </c>
      <c r="AT21" s="13">
        <f>$B$63*D21/100</f>
        <v>54391.157999999996</v>
      </c>
      <c r="AU21" s="15">
        <f>AS21/D21*100</f>
        <v>92.399273793729492</v>
      </c>
      <c r="AV21" s="13">
        <f>AT21-AS21</f>
        <v>-25003.842000000004</v>
      </c>
      <c r="AW21" s="14"/>
      <c r="AX21" s="13">
        <f>$B$64*D21/100</f>
        <v>59288.94</v>
      </c>
      <c r="AY21" s="15">
        <f>AW21/D21*100</f>
        <v>0</v>
      </c>
      <c r="AZ21" s="13">
        <f>AX21-AW21</f>
        <v>59288.94</v>
      </c>
    </row>
    <row r="22" spans="1:52" x14ac:dyDescent="0.2">
      <c r="A22" s="7">
        <v>5</v>
      </c>
      <c r="B22" s="8" t="s">
        <v>31</v>
      </c>
      <c r="C22" s="9" t="s">
        <v>32</v>
      </c>
      <c r="D22" s="9">
        <v>25854</v>
      </c>
      <c r="E22" s="11">
        <v>5034</v>
      </c>
      <c r="F22" s="10">
        <f t="shared" ref="F22:F45" si="0">$B$53*D22/100</f>
        <v>1499.5319999999999</v>
      </c>
      <c r="G22" s="15">
        <f t="shared" ref="G22:G44" si="1">E22*100/D22</f>
        <v>19.470874912972846</v>
      </c>
      <c r="H22" s="10">
        <f t="shared" ref="H22:H45" si="2">F22-E22</f>
        <v>-3534.4679999999998</v>
      </c>
      <c r="I22" s="11">
        <v>7618</v>
      </c>
      <c r="J22" s="10">
        <f t="shared" ref="J22:J45" si="3">$B$54*D22/100</f>
        <v>2973.21</v>
      </c>
      <c r="K22" s="15">
        <f t="shared" ref="K22:K47" si="4">I22/D22*100</f>
        <v>29.465459890152395</v>
      </c>
      <c r="L22" s="29">
        <f t="shared" ref="L22:L45" si="5">J22-I22</f>
        <v>-4644.79</v>
      </c>
      <c r="M22" s="11">
        <v>9650</v>
      </c>
      <c r="N22" s="10">
        <f t="shared" ref="N22:N45" si="6">$B$55*D22/100</f>
        <v>4472.7420000000002</v>
      </c>
      <c r="O22" s="15">
        <f t="shared" ref="O22:O47" si="7">M22/D22*100</f>
        <v>37.32497872669606</v>
      </c>
      <c r="P22" s="10">
        <f t="shared" ref="P22:P45" si="8">N22-M22</f>
        <v>-5177.2579999999998</v>
      </c>
      <c r="Q22" s="11">
        <v>11085</v>
      </c>
      <c r="R22" s="13">
        <f t="shared" ref="R22:R45" si="9">$B$56*D22/100</f>
        <v>5946.42</v>
      </c>
      <c r="S22" s="15">
        <f t="shared" ref="S22:S47" si="10">Q22/D22*100</f>
        <v>42.875377117660712</v>
      </c>
      <c r="T22" s="10">
        <f t="shared" ref="T22:T45" si="11">R22-Q22</f>
        <v>-5138.58</v>
      </c>
      <c r="U22" s="11">
        <v>12450</v>
      </c>
      <c r="V22" s="13">
        <f t="shared" ref="V22:V45" si="12">$B$57*D22/100</f>
        <v>7445.9520000000011</v>
      </c>
      <c r="W22" s="15">
        <f t="shared" ref="W22:W45" si="13">U22/D22*100</f>
        <v>48.155024367602692</v>
      </c>
      <c r="X22" s="10">
        <f t="shared" ref="X22:X45" si="14">V22-U22</f>
        <v>-5004.0479999999989</v>
      </c>
      <c r="Y22" s="11">
        <v>13949</v>
      </c>
      <c r="Z22" s="13">
        <f t="shared" ref="Z22:Z45" si="15">$B$58*D22/100</f>
        <v>8919.6299999999992</v>
      </c>
      <c r="AA22" s="15">
        <f t="shared" ref="AA22:AA47" si="16">Y22/D22*100</f>
        <v>53.952966658930926</v>
      </c>
      <c r="AB22" s="13">
        <f t="shared" ref="AB22:AB45" si="17">Z22-Y22</f>
        <v>-5029.3700000000008</v>
      </c>
      <c r="AC22" s="14">
        <v>15367</v>
      </c>
      <c r="AD22" s="13">
        <f t="shared" ref="AD22:AD45" si="18">$B$59*D22/100</f>
        <v>10419.162</v>
      </c>
      <c r="AE22" s="15">
        <f t="shared" ref="AE22:AE45" si="19">AC22/D22*100</f>
        <v>59.437611201361499</v>
      </c>
      <c r="AF22" s="13">
        <f t="shared" ref="AF22:AF45" si="20">AD22-AC22</f>
        <v>-4947.8379999999997</v>
      </c>
      <c r="AG22" s="14">
        <v>16699</v>
      </c>
      <c r="AH22" s="13">
        <f t="shared" ref="AH22:AH45" si="21">$B$60*D22/100</f>
        <v>11892.84</v>
      </c>
      <c r="AI22" s="15">
        <f t="shared" ref="AI22:AI47" si="22">AG22/D22*100</f>
        <v>64.589618627678504</v>
      </c>
      <c r="AJ22" s="13">
        <f t="shared" ref="AJ22:AJ45" si="23">AH22-AG22</f>
        <v>-4806.16</v>
      </c>
      <c r="AK22" s="14">
        <v>17861</v>
      </c>
      <c r="AL22" s="13">
        <f t="shared" ref="AL22:AL45" si="24">$B$61*D22/100</f>
        <v>13392.371999999999</v>
      </c>
      <c r="AM22" s="15">
        <f t="shared" ref="AM22:AM47" si="25">AK22/D22*100</f>
        <v>69.084087568654752</v>
      </c>
      <c r="AN22" s="13">
        <f t="shared" ref="AN22:AN45" si="26">AL22-AK22</f>
        <v>-4468.6280000000006</v>
      </c>
      <c r="AO22" s="14">
        <v>18988</v>
      </c>
      <c r="AP22" s="13">
        <f t="shared" ref="AP22:AP45" si="27">$B$62*D22/100</f>
        <v>14866.05</v>
      </c>
      <c r="AQ22" s="15">
        <f t="shared" ref="AQ22:AQ47" si="28">AO22/D22*100</f>
        <v>73.443180939119671</v>
      </c>
      <c r="AR22" s="13">
        <f t="shared" ref="AR22:AR45" si="29">AP22-AO22</f>
        <v>-4121.9500000000007</v>
      </c>
      <c r="AS22" s="14">
        <v>19877</v>
      </c>
      <c r="AT22" s="13">
        <f t="shared" ref="AT22:AT45" si="30">$B$63*D22/100</f>
        <v>16365.582</v>
      </c>
      <c r="AU22" s="15">
        <f t="shared" ref="AU22:AU45" si="31">AS22/D22*100</f>
        <v>76.881720430107521</v>
      </c>
      <c r="AV22" s="13">
        <f t="shared" ref="AV22:AV45" si="32">AT22-AS22</f>
        <v>-3511.4179999999997</v>
      </c>
      <c r="AW22" s="14"/>
      <c r="AX22" s="13">
        <f t="shared" ref="AX22:AX45" si="33">$B$64*D22/100</f>
        <v>17839.259999999998</v>
      </c>
      <c r="AY22" s="15">
        <f t="shared" ref="AY22:AY45" si="34">AW22/D22*100</f>
        <v>0</v>
      </c>
      <c r="AZ22" s="13">
        <f t="shared" ref="AZ22:AZ45" si="35">AX22-AW22</f>
        <v>17839.259999999998</v>
      </c>
    </row>
    <row r="23" spans="1:52" x14ac:dyDescent="0.2">
      <c r="A23" s="7" t="s">
        <v>28</v>
      </c>
      <c r="B23" s="8" t="s">
        <v>33</v>
      </c>
      <c r="C23" s="9" t="s">
        <v>34</v>
      </c>
      <c r="D23" s="9">
        <v>33931</v>
      </c>
      <c r="E23" s="11">
        <v>5403</v>
      </c>
      <c r="F23" s="10">
        <f t="shared" si="0"/>
        <v>1967.9979999999998</v>
      </c>
      <c r="G23" s="15">
        <f t="shared" si="1"/>
        <v>15.923491792166455</v>
      </c>
      <c r="H23" s="10">
        <f t="shared" si="2"/>
        <v>-3435.0020000000004</v>
      </c>
      <c r="I23" s="11">
        <v>8389</v>
      </c>
      <c r="J23" s="10">
        <f t="shared" si="3"/>
        <v>3902.0650000000001</v>
      </c>
      <c r="K23" s="15">
        <f t="shared" si="4"/>
        <v>24.723703987504052</v>
      </c>
      <c r="L23" s="29">
        <f t="shared" si="5"/>
        <v>-4486.9349999999995</v>
      </c>
      <c r="M23" s="11">
        <v>10355</v>
      </c>
      <c r="N23" s="10">
        <f t="shared" si="6"/>
        <v>5870.0630000000001</v>
      </c>
      <c r="O23" s="15">
        <f t="shared" si="7"/>
        <v>30.517815566885737</v>
      </c>
      <c r="P23" s="10">
        <f t="shared" si="8"/>
        <v>-4484.9369999999999</v>
      </c>
      <c r="Q23" s="11">
        <v>12405</v>
      </c>
      <c r="R23" s="13">
        <f t="shared" si="9"/>
        <v>7804.13</v>
      </c>
      <c r="S23" s="15">
        <f t="shared" si="10"/>
        <v>36.559488373463793</v>
      </c>
      <c r="T23" s="10">
        <f t="shared" si="11"/>
        <v>-4600.87</v>
      </c>
      <c r="U23" s="11">
        <v>13972</v>
      </c>
      <c r="V23" s="13">
        <f t="shared" si="12"/>
        <v>9772.1280000000006</v>
      </c>
      <c r="W23" s="15">
        <f t="shared" si="13"/>
        <v>41.177684123662729</v>
      </c>
      <c r="X23" s="10">
        <f t="shared" si="14"/>
        <v>-4199.8719999999994</v>
      </c>
      <c r="Y23" s="11">
        <v>15797</v>
      </c>
      <c r="Z23" s="13">
        <f t="shared" si="15"/>
        <v>11706.195</v>
      </c>
      <c r="AA23" s="15">
        <f t="shared" si="16"/>
        <v>46.556246500250509</v>
      </c>
      <c r="AB23" s="13">
        <f t="shared" si="17"/>
        <v>-4090.8050000000003</v>
      </c>
      <c r="AC23" s="14">
        <v>17382</v>
      </c>
      <c r="AD23" s="13">
        <f t="shared" si="18"/>
        <v>13674.192999999997</v>
      </c>
      <c r="AE23" s="15">
        <f t="shared" si="19"/>
        <v>51.227491084848666</v>
      </c>
      <c r="AF23" s="13">
        <f t="shared" si="20"/>
        <v>-3707.8070000000025</v>
      </c>
      <c r="AG23" s="14">
        <v>19038</v>
      </c>
      <c r="AH23" s="13">
        <f t="shared" si="21"/>
        <v>15608.26</v>
      </c>
      <c r="AI23" s="15">
        <f t="shared" si="22"/>
        <v>56.107983849577082</v>
      </c>
      <c r="AJ23" s="13">
        <f t="shared" si="23"/>
        <v>-3429.74</v>
      </c>
      <c r="AK23" s="14">
        <v>20307</v>
      </c>
      <c r="AL23" s="13">
        <f t="shared" si="24"/>
        <v>17576.257999999998</v>
      </c>
      <c r="AM23" s="15">
        <f t="shared" si="25"/>
        <v>59.847926674722231</v>
      </c>
      <c r="AN23" s="13">
        <f t="shared" si="26"/>
        <v>-2730.742000000002</v>
      </c>
      <c r="AO23" s="14">
        <v>21528</v>
      </c>
      <c r="AP23" s="13">
        <f t="shared" si="27"/>
        <v>19510.325000000001</v>
      </c>
      <c r="AQ23" s="15">
        <f t="shared" si="28"/>
        <v>63.44640594146945</v>
      </c>
      <c r="AR23" s="13">
        <f t="shared" si="29"/>
        <v>-2017.6749999999993</v>
      </c>
      <c r="AS23" s="14">
        <v>22634</v>
      </c>
      <c r="AT23" s="13">
        <f t="shared" si="30"/>
        <v>21478.322999999997</v>
      </c>
      <c r="AU23" s="15">
        <f t="shared" si="31"/>
        <v>66.705962099554981</v>
      </c>
      <c r="AV23" s="13">
        <f t="shared" si="32"/>
        <v>-1155.6770000000033</v>
      </c>
      <c r="AW23" s="14"/>
      <c r="AX23" s="13">
        <f t="shared" si="33"/>
        <v>23412.39</v>
      </c>
      <c r="AY23" s="15">
        <f t="shared" si="34"/>
        <v>0</v>
      </c>
      <c r="AZ23" s="13">
        <f t="shared" si="35"/>
        <v>23412.39</v>
      </c>
    </row>
    <row r="24" spans="1:52" x14ac:dyDescent="0.2">
      <c r="A24" s="7" t="s">
        <v>28</v>
      </c>
      <c r="B24" s="8" t="s">
        <v>35</v>
      </c>
      <c r="C24" s="9" t="s">
        <v>36</v>
      </c>
      <c r="D24" s="9">
        <v>2126</v>
      </c>
      <c r="E24" s="11">
        <v>445</v>
      </c>
      <c r="F24" s="10">
        <f t="shared" si="0"/>
        <v>123.30799999999999</v>
      </c>
      <c r="G24" s="15">
        <f t="shared" si="1"/>
        <v>20.931326434619002</v>
      </c>
      <c r="H24" s="10">
        <f t="shared" si="2"/>
        <v>-321.69200000000001</v>
      </c>
      <c r="I24" s="11">
        <v>630</v>
      </c>
      <c r="J24" s="10">
        <f t="shared" si="3"/>
        <v>244.49</v>
      </c>
      <c r="K24" s="15">
        <f t="shared" si="4"/>
        <v>29.633113828786456</v>
      </c>
      <c r="L24" s="29">
        <f t="shared" si="5"/>
        <v>-385.51</v>
      </c>
      <c r="M24" s="11">
        <v>781</v>
      </c>
      <c r="N24" s="10">
        <f t="shared" si="6"/>
        <v>367.798</v>
      </c>
      <c r="O24" s="15">
        <f t="shared" si="7"/>
        <v>36.73565380997178</v>
      </c>
      <c r="P24" s="10">
        <f t="shared" si="8"/>
        <v>-413.202</v>
      </c>
      <c r="Q24" s="11">
        <v>909</v>
      </c>
      <c r="R24" s="13">
        <f t="shared" si="9"/>
        <v>488.98</v>
      </c>
      <c r="S24" s="15">
        <f t="shared" si="10"/>
        <v>42.756349952963312</v>
      </c>
      <c r="T24" s="10">
        <f t="shared" si="11"/>
        <v>-420.02</v>
      </c>
      <c r="U24" s="11">
        <v>1007</v>
      </c>
      <c r="V24" s="13">
        <f t="shared" si="12"/>
        <v>612.28800000000001</v>
      </c>
      <c r="W24" s="15">
        <f t="shared" si="13"/>
        <v>47.365945437441205</v>
      </c>
      <c r="X24" s="10">
        <f t="shared" si="14"/>
        <v>-394.71199999999999</v>
      </c>
      <c r="Y24" s="11">
        <v>1114</v>
      </c>
      <c r="Z24" s="13">
        <f t="shared" si="15"/>
        <v>733.47</v>
      </c>
      <c r="AA24" s="15">
        <f t="shared" si="16"/>
        <v>52.398871119473192</v>
      </c>
      <c r="AB24" s="13">
        <f t="shared" si="17"/>
        <v>-380.53</v>
      </c>
      <c r="AC24" s="14">
        <v>1187</v>
      </c>
      <c r="AD24" s="13">
        <f t="shared" si="18"/>
        <v>856.77799999999991</v>
      </c>
      <c r="AE24" s="15">
        <f t="shared" si="19"/>
        <v>55.832549388523049</v>
      </c>
      <c r="AF24" s="13">
        <f t="shared" si="20"/>
        <v>-330.22200000000009</v>
      </c>
      <c r="AG24" s="14">
        <v>1262</v>
      </c>
      <c r="AH24" s="13">
        <f t="shared" si="21"/>
        <v>977.96</v>
      </c>
      <c r="AI24" s="15">
        <f t="shared" si="22"/>
        <v>59.360301034807151</v>
      </c>
      <c r="AJ24" s="13">
        <f t="shared" si="23"/>
        <v>-284.03999999999996</v>
      </c>
      <c r="AK24" s="14">
        <v>1350</v>
      </c>
      <c r="AL24" s="13">
        <f t="shared" si="24"/>
        <v>1101.2679999999998</v>
      </c>
      <c r="AM24" s="15">
        <f t="shared" si="25"/>
        <v>63.499529633113823</v>
      </c>
      <c r="AN24" s="13">
        <f t="shared" si="26"/>
        <v>-248.7320000000002</v>
      </c>
      <c r="AO24" s="14">
        <v>1415</v>
      </c>
      <c r="AP24" s="13">
        <f t="shared" si="27"/>
        <v>1222.45</v>
      </c>
      <c r="AQ24" s="15">
        <f t="shared" si="28"/>
        <v>66.55691439322672</v>
      </c>
      <c r="AR24" s="13">
        <f t="shared" si="29"/>
        <v>-192.54999999999995</v>
      </c>
      <c r="AS24" s="14">
        <v>1482</v>
      </c>
      <c r="AT24" s="13">
        <f t="shared" si="30"/>
        <v>1345.7579999999998</v>
      </c>
      <c r="AU24" s="15">
        <f t="shared" si="31"/>
        <v>69.708372530573854</v>
      </c>
      <c r="AV24" s="13">
        <f t="shared" si="32"/>
        <v>-136.24200000000019</v>
      </c>
      <c r="AW24" s="14"/>
      <c r="AX24" s="13">
        <f t="shared" si="33"/>
        <v>1466.94</v>
      </c>
      <c r="AY24" s="15">
        <f t="shared" si="34"/>
        <v>0</v>
      </c>
      <c r="AZ24" s="13">
        <f t="shared" si="35"/>
        <v>1466.94</v>
      </c>
    </row>
    <row r="25" spans="1:52" x14ac:dyDescent="0.2">
      <c r="A25" s="7" t="s">
        <v>28</v>
      </c>
      <c r="B25" s="8" t="s">
        <v>37</v>
      </c>
      <c r="C25" s="9" t="s">
        <v>38</v>
      </c>
      <c r="D25" s="9">
        <v>9309</v>
      </c>
      <c r="E25" s="11">
        <v>1644</v>
      </c>
      <c r="F25" s="10">
        <f t="shared" si="0"/>
        <v>539.92200000000003</v>
      </c>
      <c r="G25" s="15">
        <f t="shared" si="1"/>
        <v>17.6603287141476</v>
      </c>
      <c r="H25" s="10">
        <f t="shared" si="2"/>
        <v>-1104.078</v>
      </c>
      <c r="I25" s="11">
        <v>2564</v>
      </c>
      <c r="J25" s="10">
        <f t="shared" si="3"/>
        <v>1070.5350000000001</v>
      </c>
      <c r="K25" s="15">
        <f t="shared" si="4"/>
        <v>27.543237726930926</v>
      </c>
      <c r="L25" s="29">
        <f t="shared" si="5"/>
        <v>-1493.4649999999999</v>
      </c>
      <c r="M25" s="11">
        <v>2945</v>
      </c>
      <c r="N25" s="10">
        <f t="shared" si="6"/>
        <v>1610.4570000000001</v>
      </c>
      <c r="O25" s="15">
        <f t="shared" si="7"/>
        <v>31.636051133311849</v>
      </c>
      <c r="P25" s="10">
        <f t="shared" si="8"/>
        <v>-1334.5429999999999</v>
      </c>
      <c r="Q25" s="11">
        <v>3427</v>
      </c>
      <c r="R25" s="13">
        <f t="shared" si="9"/>
        <v>2141.0700000000002</v>
      </c>
      <c r="S25" s="15">
        <f t="shared" si="10"/>
        <v>36.813836072617896</v>
      </c>
      <c r="T25" s="10">
        <f t="shared" si="11"/>
        <v>-1285.9299999999998</v>
      </c>
      <c r="U25" s="11">
        <v>3811</v>
      </c>
      <c r="V25" s="13">
        <f t="shared" si="12"/>
        <v>2680.9920000000002</v>
      </c>
      <c r="W25" s="15">
        <f t="shared" si="13"/>
        <v>40.938876356214415</v>
      </c>
      <c r="X25" s="10">
        <f t="shared" si="14"/>
        <v>-1130.0079999999998</v>
      </c>
      <c r="Y25" s="11">
        <v>4168</v>
      </c>
      <c r="Z25" s="13">
        <f t="shared" si="15"/>
        <v>3211.605</v>
      </c>
      <c r="AA25" s="15">
        <f t="shared" si="16"/>
        <v>44.773874744870554</v>
      </c>
      <c r="AB25" s="13">
        <f t="shared" si="17"/>
        <v>-956.39499999999998</v>
      </c>
      <c r="AC25" s="14">
        <v>4460</v>
      </c>
      <c r="AD25" s="13">
        <f t="shared" si="18"/>
        <v>3751.5269999999996</v>
      </c>
      <c r="AE25" s="15">
        <f t="shared" si="19"/>
        <v>47.910624127188747</v>
      </c>
      <c r="AF25" s="13">
        <f t="shared" si="20"/>
        <v>-708.47300000000041</v>
      </c>
      <c r="AG25" s="14">
        <v>4709</v>
      </c>
      <c r="AH25" s="13">
        <f t="shared" si="21"/>
        <v>4282.1400000000003</v>
      </c>
      <c r="AI25" s="15">
        <f t="shared" si="22"/>
        <v>50.585454936083366</v>
      </c>
      <c r="AJ25" s="13">
        <f t="shared" si="23"/>
        <v>-426.85999999999967</v>
      </c>
      <c r="AK25" s="14">
        <v>5046</v>
      </c>
      <c r="AL25" s="13">
        <f t="shared" si="24"/>
        <v>4822.0619999999999</v>
      </c>
      <c r="AM25" s="15">
        <f t="shared" si="25"/>
        <v>54.205607476635507</v>
      </c>
      <c r="AN25" s="13">
        <f t="shared" si="26"/>
        <v>-223.9380000000001</v>
      </c>
      <c r="AO25" s="14">
        <v>5372</v>
      </c>
      <c r="AP25" s="13">
        <f t="shared" si="27"/>
        <v>5352.6750000000002</v>
      </c>
      <c r="AQ25" s="15">
        <f t="shared" si="28"/>
        <v>57.707594800730476</v>
      </c>
      <c r="AR25" s="13">
        <f t="shared" si="29"/>
        <v>-19.324999999999818</v>
      </c>
      <c r="AS25" s="14">
        <v>5621</v>
      </c>
      <c r="AT25" s="13">
        <f t="shared" si="30"/>
        <v>5892.5969999999998</v>
      </c>
      <c r="AU25" s="15">
        <f t="shared" si="31"/>
        <v>60.382425609625088</v>
      </c>
      <c r="AV25" s="13">
        <f t="shared" si="32"/>
        <v>271.59699999999975</v>
      </c>
      <c r="AW25" s="14"/>
      <c r="AX25" s="13">
        <f t="shared" si="33"/>
        <v>6423.21</v>
      </c>
      <c r="AY25" s="15">
        <f t="shared" si="34"/>
        <v>0</v>
      </c>
      <c r="AZ25" s="13">
        <f t="shared" si="35"/>
        <v>6423.21</v>
      </c>
    </row>
    <row r="26" spans="1:52" x14ac:dyDescent="0.2">
      <c r="A26" s="7" t="s">
        <v>28</v>
      </c>
      <c r="B26" s="8" t="s">
        <v>39</v>
      </c>
      <c r="C26" s="9" t="s">
        <v>40</v>
      </c>
      <c r="D26" s="9">
        <v>5134</v>
      </c>
      <c r="E26" s="11">
        <v>1116</v>
      </c>
      <c r="F26" s="10">
        <f t="shared" si="0"/>
        <v>297.77199999999999</v>
      </c>
      <c r="G26" s="15">
        <f t="shared" si="1"/>
        <v>21.737436696532917</v>
      </c>
      <c r="H26" s="10">
        <f t="shared" si="2"/>
        <v>-818.22800000000007</v>
      </c>
      <c r="I26" s="11">
        <v>1561</v>
      </c>
      <c r="J26" s="10">
        <f t="shared" si="3"/>
        <v>590.41</v>
      </c>
      <c r="K26" s="15">
        <f t="shared" si="4"/>
        <v>30.405142189326064</v>
      </c>
      <c r="L26" s="29">
        <f t="shared" si="5"/>
        <v>-970.59</v>
      </c>
      <c r="M26" s="11">
        <v>1851</v>
      </c>
      <c r="N26" s="10">
        <f t="shared" si="6"/>
        <v>888.18200000000002</v>
      </c>
      <c r="O26" s="15">
        <f t="shared" si="7"/>
        <v>36.053759252045189</v>
      </c>
      <c r="P26" s="10">
        <f t="shared" si="8"/>
        <v>-962.81799999999998</v>
      </c>
      <c r="Q26" s="11">
        <v>2082</v>
      </c>
      <c r="R26" s="13">
        <f t="shared" si="9"/>
        <v>1180.82</v>
      </c>
      <c r="S26" s="15">
        <f t="shared" si="10"/>
        <v>40.553174912349043</v>
      </c>
      <c r="T26" s="10">
        <f t="shared" si="11"/>
        <v>-901.18000000000006</v>
      </c>
      <c r="U26" s="11">
        <v>2255</v>
      </c>
      <c r="V26" s="13">
        <f t="shared" si="12"/>
        <v>1478.5920000000001</v>
      </c>
      <c r="W26" s="15">
        <f t="shared" si="13"/>
        <v>43.922867160109078</v>
      </c>
      <c r="X26" s="10">
        <f t="shared" si="14"/>
        <v>-776.4079999999999</v>
      </c>
      <c r="Y26" s="11">
        <v>2482</v>
      </c>
      <c r="Z26" s="13">
        <f t="shared" si="15"/>
        <v>1771.23</v>
      </c>
      <c r="AA26" s="15">
        <f t="shared" si="16"/>
        <v>48.344370860927157</v>
      </c>
      <c r="AB26" s="13">
        <f t="shared" si="17"/>
        <v>-710.77</v>
      </c>
      <c r="AC26" s="14">
        <v>2659</v>
      </c>
      <c r="AD26" s="13">
        <f t="shared" si="18"/>
        <v>2069.002</v>
      </c>
      <c r="AE26" s="15">
        <f t="shared" si="19"/>
        <v>51.791975068172967</v>
      </c>
      <c r="AF26" s="13">
        <f t="shared" si="20"/>
        <v>-589.99800000000005</v>
      </c>
      <c r="AG26" s="14">
        <v>2819</v>
      </c>
      <c r="AH26" s="13">
        <f t="shared" si="21"/>
        <v>2361.64</v>
      </c>
      <c r="AI26" s="15">
        <f t="shared" si="22"/>
        <v>54.908453447604209</v>
      </c>
      <c r="AJ26" s="13">
        <f t="shared" si="23"/>
        <v>-457.36000000000013</v>
      </c>
      <c r="AK26" s="14">
        <v>2998</v>
      </c>
      <c r="AL26" s="13">
        <f t="shared" si="24"/>
        <v>2659.4120000000003</v>
      </c>
      <c r="AM26" s="15">
        <f t="shared" si="25"/>
        <v>58.395013634592907</v>
      </c>
      <c r="AN26" s="13">
        <f t="shared" si="26"/>
        <v>-338.58799999999974</v>
      </c>
      <c r="AO26" s="14">
        <v>3155</v>
      </c>
      <c r="AP26" s="13">
        <f t="shared" si="27"/>
        <v>2952.05</v>
      </c>
      <c r="AQ26" s="15">
        <f t="shared" si="28"/>
        <v>61.453058044409815</v>
      </c>
      <c r="AR26" s="13">
        <f t="shared" si="29"/>
        <v>-202.94999999999982</v>
      </c>
      <c r="AS26" s="14">
        <v>3309</v>
      </c>
      <c r="AT26" s="13">
        <f t="shared" si="30"/>
        <v>3249.8220000000001</v>
      </c>
      <c r="AU26" s="15">
        <f t="shared" si="31"/>
        <v>64.452668484612389</v>
      </c>
      <c r="AV26" s="13">
        <f t="shared" si="32"/>
        <v>-59.177999999999884</v>
      </c>
      <c r="AW26" s="14"/>
      <c r="AX26" s="13">
        <f t="shared" si="33"/>
        <v>3542.46</v>
      </c>
      <c r="AY26" s="15">
        <f t="shared" si="34"/>
        <v>0</v>
      </c>
      <c r="AZ26" s="13">
        <f t="shared" si="35"/>
        <v>3542.46</v>
      </c>
    </row>
    <row r="27" spans="1:52" x14ac:dyDescent="0.2">
      <c r="A27" s="7" t="s">
        <v>28</v>
      </c>
      <c r="B27" s="8" t="s">
        <v>41</v>
      </c>
      <c r="C27" s="9" t="s">
        <v>42</v>
      </c>
      <c r="D27" s="9">
        <v>14568</v>
      </c>
      <c r="E27" s="11">
        <v>3017</v>
      </c>
      <c r="F27" s="10">
        <f t="shared" si="0"/>
        <v>844.94399999999996</v>
      </c>
      <c r="G27" s="15">
        <f t="shared" si="1"/>
        <v>20.709774848984075</v>
      </c>
      <c r="H27" s="10">
        <f t="shared" si="2"/>
        <v>-2172.056</v>
      </c>
      <c r="I27" s="11">
        <v>4861</v>
      </c>
      <c r="J27" s="10">
        <f t="shared" si="3"/>
        <v>1675.32</v>
      </c>
      <c r="K27" s="15">
        <f t="shared" si="4"/>
        <v>33.367655134541465</v>
      </c>
      <c r="L27" s="29">
        <f t="shared" si="5"/>
        <v>-3185.6800000000003</v>
      </c>
      <c r="M27" s="11">
        <v>6173</v>
      </c>
      <c r="N27" s="10">
        <f t="shared" si="6"/>
        <v>2520.2640000000001</v>
      </c>
      <c r="O27" s="15">
        <f t="shared" si="7"/>
        <v>42.37369577155409</v>
      </c>
      <c r="P27" s="10">
        <f t="shared" si="8"/>
        <v>-3652.7359999999999</v>
      </c>
      <c r="Q27" s="11">
        <v>6980</v>
      </c>
      <c r="R27" s="13">
        <f t="shared" si="9"/>
        <v>3350.64</v>
      </c>
      <c r="S27" s="15">
        <f t="shared" si="10"/>
        <v>47.913234486545853</v>
      </c>
      <c r="T27" s="10">
        <f t="shared" si="11"/>
        <v>-3629.36</v>
      </c>
      <c r="U27" s="11">
        <v>7704</v>
      </c>
      <c r="V27" s="13">
        <f t="shared" si="12"/>
        <v>4195.5839999999998</v>
      </c>
      <c r="W27" s="15">
        <f t="shared" si="13"/>
        <v>52.883031301482696</v>
      </c>
      <c r="X27" s="10">
        <f t="shared" si="14"/>
        <v>-3508.4160000000002</v>
      </c>
      <c r="Y27" s="11">
        <v>8421</v>
      </c>
      <c r="Z27" s="13">
        <f t="shared" si="15"/>
        <v>5025.96</v>
      </c>
      <c r="AA27" s="15">
        <f t="shared" si="16"/>
        <v>57.804777594728172</v>
      </c>
      <c r="AB27" s="13">
        <f t="shared" si="17"/>
        <v>-3395.04</v>
      </c>
      <c r="AC27" s="14">
        <v>9154</v>
      </c>
      <c r="AD27" s="13">
        <f t="shared" si="18"/>
        <v>5870.9039999999986</v>
      </c>
      <c r="AE27" s="15">
        <f t="shared" si="19"/>
        <v>62.836353651839651</v>
      </c>
      <c r="AF27" s="13">
        <f t="shared" si="20"/>
        <v>-3283.0960000000014</v>
      </c>
      <c r="AG27" s="14">
        <v>9748</v>
      </c>
      <c r="AH27" s="13">
        <f t="shared" si="21"/>
        <v>6701.28</v>
      </c>
      <c r="AI27" s="15">
        <f t="shared" si="22"/>
        <v>66.913783635365192</v>
      </c>
      <c r="AJ27" s="13">
        <f t="shared" si="23"/>
        <v>-3046.7200000000003</v>
      </c>
      <c r="AK27" s="14">
        <v>10310</v>
      </c>
      <c r="AL27" s="13">
        <f t="shared" si="24"/>
        <v>7546.2239999999993</v>
      </c>
      <c r="AM27" s="15">
        <f t="shared" si="25"/>
        <v>70.771554091158706</v>
      </c>
      <c r="AN27" s="13">
        <f t="shared" si="26"/>
        <v>-2763.7760000000007</v>
      </c>
      <c r="AO27" s="14">
        <v>10961</v>
      </c>
      <c r="AP27" s="13">
        <f t="shared" si="27"/>
        <v>8376.6</v>
      </c>
      <c r="AQ27" s="15">
        <f t="shared" si="28"/>
        <v>75.240252608456899</v>
      </c>
      <c r="AR27" s="13">
        <f t="shared" si="29"/>
        <v>-2584.3999999999996</v>
      </c>
      <c r="AS27" s="14">
        <v>11497</v>
      </c>
      <c r="AT27" s="13">
        <f t="shared" si="30"/>
        <v>9221.5439999999999</v>
      </c>
      <c r="AU27" s="15">
        <f t="shared" si="31"/>
        <v>78.919549697968151</v>
      </c>
      <c r="AV27" s="13">
        <f t="shared" si="32"/>
        <v>-2275.4560000000001</v>
      </c>
      <c r="AW27" s="14"/>
      <c r="AX27" s="13">
        <f t="shared" si="33"/>
        <v>10051.92</v>
      </c>
      <c r="AY27" s="15">
        <f t="shared" si="34"/>
        <v>0</v>
      </c>
      <c r="AZ27" s="13">
        <f t="shared" si="35"/>
        <v>10051.92</v>
      </c>
    </row>
    <row r="28" spans="1:52" x14ac:dyDescent="0.2">
      <c r="A28" s="7" t="s">
        <v>28</v>
      </c>
      <c r="B28" s="8" t="s">
        <v>43</v>
      </c>
      <c r="C28" s="9" t="s">
        <v>44</v>
      </c>
      <c r="D28" s="9">
        <v>7746</v>
      </c>
      <c r="E28" s="11">
        <v>1395</v>
      </c>
      <c r="F28" s="10">
        <f t="shared" si="0"/>
        <v>449.26799999999997</v>
      </c>
      <c r="G28" s="15">
        <f t="shared" si="1"/>
        <v>18.009295120061967</v>
      </c>
      <c r="H28" s="10">
        <f t="shared" si="2"/>
        <v>-945.73199999999997</v>
      </c>
      <c r="I28" s="11">
        <v>2119</v>
      </c>
      <c r="J28" s="10">
        <f t="shared" si="3"/>
        <v>890.79</v>
      </c>
      <c r="K28" s="15">
        <f t="shared" si="4"/>
        <v>27.356054737929252</v>
      </c>
      <c r="L28" s="29">
        <f t="shared" si="5"/>
        <v>-1228.21</v>
      </c>
      <c r="M28" s="11">
        <v>2548</v>
      </c>
      <c r="N28" s="10">
        <f t="shared" si="6"/>
        <v>1340.0580000000002</v>
      </c>
      <c r="O28" s="15">
        <f t="shared" si="7"/>
        <v>32.894397108184869</v>
      </c>
      <c r="P28" s="10">
        <f t="shared" si="8"/>
        <v>-1207.9419999999998</v>
      </c>
      <c r="Q28" s="11">
        <v>2931</v>
      </c>
      <c r="R28" s="13">
        <f t="shared" si="9"/>
        <v>1781.58</v>
      </c>
      <c r="S28" s="15">
        <f t="shared" si="10"/>
        <v>37.838884585592567</v>
      </c>
      <c r="T28" s="10">
        <f t="shared" si="11"/>
        <v>-1149.42</v>
      </c>
      <c r="U28" s="11">
        <v>3308</v>
      </c>
      <c r="V28" s="13">
        <f t="shared" si="12"/>
        <v>2230.848</v>
      </c>
      <c r="W28" s="15">
        <f t="shared" si="13"/>
        <v>42.705912729150533</v>
      </c>
      <c r="X28" s="10">
        <f t="shared" si="14"/>
        <v>-1077.152</v>
      </c>
      <c r="Y28" s="11">
        <v>3683</v>
      </c>
      <c r="Z28" s="13">
        <f t="shared" si="15"/>
        <v>2672.37</v>
      </c>
      <c r="AA28" s="15">
        <f t="shared" si="16"/>
        <v>47.547121094758587</v>
      </c>
      <c r="AB28" s="13">
        <f t="shared" si="17"/>
        <v>-1010.6300000000001</v>
      </c>
      <c r="AC28" s="14">
        <v>4033</v>
      </c>
      <c r="AD28" s="13">
        <f t="shared" si="18"/>
        <v>3121.6379999999999</v>
      </c>
      <c r="AE28" s="15">
        <f t="shared" si="19"/>
        <v>52.065582235992771</v>
      </c>
      <c r="AF28" s="13">
        <f t="shared" si="20"/>
        <v>-911.36200000000008</v>
      </c>
      <c r="AG28" s="14">
        <v>4326</v>
      </c>
      <c r="AH28" s="13">
        <f t="shared" si="21"/>
        <v>3563.16</v>
      </c>
      <c r="AI28" s="15">
        <f t="shared" si="22"/>
        <v>55.84817970565453</v>
      </c>
      <c r="AJ28" s="13">
        <f t="shared" si="23"/>
        <v>-762.84000000000015</v>
      </c>
      <c r="AK28" s="14">
        <v>4577</v>
      </c>
      <c r="AL28" s="13">
        <f t="shared" si="24"/>
        <v>4012.4279999999999</v>
      </c>
      <c r="AM28" s="15">
        <f t="shared" si="25"/>
        <v>59.088561838368193</v>
      </c>
      <c r="AN28" s="13">
        <f t="shared" si="26"/>
        <v>-564.57200000000012</v>
      </c>
      <c r="AO28" s="14">
        <v>4870</v>
      </c>
      <c r="AP28" s="13">
        <f t="shared" si="27"/>
        <v>4453.95</v>
      </c>
      <c r="AQ28" s="15">
        <f t="shared" si="28"/>
        <v>62.871159308029959</v>
      </c>
      <c r="AR28" s="13">
        <f t="shared" si="29"/>
        <v>-416.05000000000018</v>
      </c>
      <c r="AS28" s="14">
        <v>5032</v>
      </c>
      <c r="AT28" s="13">
        <f t="shared" si="30"/>
        <v>4903.2179999999998</v>
      </c>
      <c r="AU28" s="15">
        <f t="shared" si="31"/>
        <v>64.962561321972629</v>
      </c>
      <c r="AV28" s="13">
        <f t="shared" si="32"/>
        <v>-128.78200000000015</v>
      </c>
      <c r="AW28" s="14"/>
      <c r="AX28" s="13">
        <f t="shared" si="33"/>
        <v>5344.74</v>
      </c>
      <c r="AY28" s="15">
        <f t="shared" si="34"/>
        <v>0</v>
      </c>
      <c r="AZ28" s="13">
        <f t="shared" si="35"/>
        <v>5344.74</v>
      </c>
    </row>
    <row r="29" spans="1:52" x14ac:dyDescent="0.2">
      <c r="A29" s="7" t="s">
        <v>28</v>
      </c>
      <c r="B29" s="8" t="s">
        <v>45</v>
      </c>
      <c r="C29" s="9" t="s">
        <v>46</v>
      </c>
      <c r="D29" s="9">
        <v>4165</v>
      </c>
      <c r="E29" s="11">
        <v>812</v>
      </c>
      <c r="F29" s="10">
        <f t="shared" si="0"/>
        <v>241.57</v>
      </c>
      <c r="G29" s="15">
        <f t="shared" si="1"/>
        <v>19.495798319327729</v>
      </c>
      <c r="H29" s="10">
        <f t="shared" si="2"/>
        <v>-570.43000000000006</v>
      </c>
      <c r="I29" s="11">
        <v>1170</v>
      </c>
      <c r="J29" s="10">
        <f t="shared" si="3"/>
        <v>478.97500000000002</v>
      </c>
      <c r="K29" s="15">
        <f t="shared" si="4"/>
        <v>28.091236494597837</v>
      </c>
      <c r="L29" s="29">
        <f t="shared" si="5"/>
        <v>-691.02499999999998</v>
      </c>
      <c r="M29" s="11">
        <v>1359</v>
      </c>
      <c r="N29" s="10">
        <f t="shared" si="6"/>
        <v>720.54499999999996</v>
      </c>
      <c r="O29" s="15">
        <f t="shared" si="7"/>
        <v>32.629051620648255</v>
      </c>
      <c r="P29" s="10">
        <f t="shared" si="8"/>
        <v>-638.45500000000004</v>
      </c>
      <c r="Q29" s="11">
        <v>1531</v>
      </c>
      <c r="R29" s="13">
        <f t="shared" si="9"/>
        <v>957.95</v>
      </c>
      <c r="S29" s="15">
        <f t="shared" si="10"/>
        <v>36.758703481392558</v>
      </c>
      <c r="T29" s="10">
        <f t="shared" si="11"/>
        <v>-573.04999999999995</v>
      </c>
      <c r="U29" s="11">
        <v>1723</v>
      </c>
      <c r="V29" s="13">
        <f t="shared" si="12"/>
        <v>1199.52</v>
      </c>
      <c r="W29" s="15">
        <f t="shared" si="13"/>
        <v>41.368547418967587</v>
      </c>
      <c r="X29" s="10">
        <f t="shared" si="14"/>
        <v>-523.48</v>
      </c>
      <c r="Y29" s="11">
        <v>1909</v>
      </c>
      <c r="Z29" s="13">
        <f t="shared" si="15"/>
        <v>1436.925</v>
      </c>
      <c r="AA29" s="15">
        <f t="shared" si="16"/>
        <v>45.834333733493402</v>
      </c>
      <c r="AB29" s="13">
        <f t="shared" si="17"/>
        <v>-472.07500000000005</v>
      </c>
      <c r="AC29" s="14">
        <v>2090</v>
      </c>
      <c r="AD29" s="13">
        <f t="shared" si="18"/>
        <v>1678.4949999999999</v>
      </c>
      <c r="AE29" s="15">
        <f t="shared" si="19"/>
        <v>50.18007202881153</v>
      </c>
      <c r="AF29" s="13">
        <f t="shared" si="20"/>
        <v>-411.50500000000011</v>
      </c>
      <c r="AG29" s="14">
        <v>2255</v>
      </c>
      <c r="AH29" s="13">
        <f t="shared" si="21"/>
        <v>1915.9</v>
      </c>
      <c r="AI29" s="15">
        <f t="shared" si="22"/>
        <v>54.141656662665063</v>
      </c>
      <c r="AJ29" s="13">
        <f t="shared" si="23"/>
        <v>-339.09999999999991</v>
      </c>
      <c r="AK29" s="14">
        <v>2364</v>
      </c>
      <c r="AL29" s="13">
        <f t="shared" si="24"/>
        <v>2157.4699999999998</v>
      </c>
      <c r="AM29" s="15">
        <f t="shared" si="25"/>
        <v>56.758703481392558</v>
      </c>
      <c r="AN29" s="13">
        <f t="shared" si="26"/>
        <v>-206.5300000000002</v>
      </c>
      <c r="AO29" s="14">
        <v>2482</v>
      </c>
      <c r="AP29" s="13">
        <f t="shared" si="27"/>
        <v>2394.875</v>
      </c>
      <c r="AQ29" s="15">
        <f t="shared" si="28"/>
        <v>59.591836734693885</v>
      </c>
      <c r="AR29" s="13">
        <f t="shared" si="29"/>
        <v>-87.125</v>
      </c>
      <c r="AS29" s="14">
        <v>2540</v>
      </c>
      <c r="AT29" s="13">
        <f t="shared" si="30"/>
        <v>2636.4450000000002</v>
      </c>
      <c r="AU29" s="15">
        <f t="shared" si="31"/>
        <v>60.984393757503</v>
      </c>
      <c r="AV29" s="13">
        <f t="shared" si="32"/>
        <v>96.445000000000164</v>
      </c>
      <c r="AW29" s="14"/>
      <c r="AX29" s="13">
        <f t="shared" si="33"/>
        <v>2873.85</v>
      </c>
      <c r="AY29" s="15">
        <f t="shared" si="34"/>
        <v>0</v>
      </c>
      <c r="AZ29" s="13">
        <f t="shared" si="35"/>
        <v>2873.85</v>
      </c>
    </row>
    <row r="30" spans="1:52" x14ac:dyDescent="0.2">
      <c r="A30" s="7" t="s">
        <v>28</v>
      </c>
      <c r="B30" s="8" t="s">
        <v>47</v>
      </c>
      <c r="C30" s="9" t="s">
        <v>48</v>
      </c>
      <c r="D30" s="9">
        <v>3727</v>
      </c>
      <c r="E30" s="11">
        <v>575</v>
      </c>
      <c r="F30" s="10">
        <f t="shared" si="0"/>
        <v>216.166</v>
      </c>
      <c r="G30" s="15">
        <f t="shared" si="1"/>
        <v>15.427958143278776</v>
      </c>
      <c r="H30" s="10">
        <f t="shared" si="2"/>
        <v>-358.834</v>
      </c>
      <c r="I30" s="11">
        <v>878</v>
      </c>
      <c r="J30" s="10">
        <f t="shared" si="3"/>
        <v>428.60500000000002</v>
      </c>
      <c r="K30" s="15">
        <f t="shared" si="4"/>
        <v>23.557821303997851</v>
      </c>
      <c r="L30" s="29">
        <f t="shared" si="5"/>
        <v>-449.39499999999998</v>
      </c>
      <c r="M30" s="11">
        <v>1073</v>
      </c>
      <c r="N30" s="10">
        <f t="shared" si="6"/>
        <v>644.77100000000007</v>
      </c>
      <c r="O30" s="15">
        <f t="shared" si="7"/>
        <v>28.789911456935872</v>
      </c>
      <c r="P30" s="10">
        <f t="shared" si="8"/>
        <v>-428.22899999999993</v>
      </c>
      <c r="Q30" s="11">
        <v>1225</v>
      </c>
      <c r="R30" s="13">
        <f t="shared" si="9"/>
        <v>857.21</v>
      </c>
      <c r="S30" s="15">
        <f t="shared" si="10"/>
        <v>32.868258653072175</v>
      </c>
      <c r="T30" s="10">
        <f t="shared" si="11"/>
        <v>-367.78999999999996</v>
      </c>
      <c r="U30" s="11">
        <v>1343</v>
      </c>
      <c r="V30" s="13">
        <f t="shared" si="12"/>
        <v>1073.376</v>
      </c>
      <c r="W30" s="15">
        <f t="shared" si="13"/>
        <v>36.034343976388513</v>
      </c>
      <c r="X30" s="10">
        <f t="shared" si="14"/>
        <v>-269.62400000000002</v>
      </c>
      <c r="Y30" s="11">
        <v>1498</v>
      </c>
      <c r="Z30" s="13">
        <f t="shared" si="15"/>
        <v>1285.8150000000001</v>
      </c>
      <c r="AA30" s="15">
        <f t="shared" si="16"/>
        <v>40.193184867185408</v>
      </c>
      <c r="AB30" s="13">
        <f t="shared" si="17"/>
        <v>-212.18499999999995</v>
      </c>
      <c r="AC30" s="14">
        <v>1630</v>
      </c>
      <c r="AD30" s="13">
        <f t="shared" si="18"/>
        <v>1501.9809999999998</v>
      </c>
      <c r="AE30" s="15">
        <f t="shared" si="19"/>
        <v>43.734907432251141</v>
      </c>
      <c r="AF30" s="13">
        <f t="shared" si="20"/>
        <v>-128.01900000000023</v>
      </c>
      <c r="AG30" s="14">
        <v>1743</v>
      </c>
      <c r="AH30" s="13">
        <f t="shared" si="21"/>
        <v>1714.42</v>
      </c>
      <c r="AI30" s="15">
        <f t="shared" si="22"/>
        <v>46.766836597799838</v>
      </c>
      <c r="AJ30" s="13">
        <f t="shared" si="23"/>
        <v>-28.579999999999927</v>
      </c>
      <c r="AK30" s="14">
        <v>1855</v>
      </c>
      <c r="AL30" s="13">
        <f t="shared" si="24"/>
        <v>1930.5859999999998</v>
      </c>
      <c r="AM30" s="15">
        <f t="shared" si="25"/>
        <v>49.771934531795011</v>
      </c>
      <c r="AN30" s="13">
        <f t="shared" si="26"/>
        <v>75.585999999999785</v>
      </c>
      <c r="AO30" s="14">
        <v>1959</v>
      </c>
      <c r="AP30" s="13">
        <f t="shared" si="27"/>
        <v>2143.0250000000001</v>
      </c>
      <c r="AQ30" s="15">
        <f t="shared" si="28"/>
        <v>52.562382613361954</v>
      </c>
      <c r="AR30" s="13">
        <f t="shared" si="29"/>
        <v>184.02500000000009</v>
      </c>
      <c r="AS30" s="14">
        <v>2061</v>
      </c>
      <c r="AT30" s="13">
        <f t="shared" si="30"/>
        <v>2359.1909999999998</v>
      </c>
      <c r="AU30" s="15">
        <f t="shared" si="31"/>
        <v>55.299168231821838</v>
      </c>
      <c r="AV30" s="13">
        <f t="shared" si="32"/>
        <v>298.1909999999998</v>
      </c>
      <c r="AW30" s="14"/>
      <c r="AX30" s="13">
        <f t="shared" si="33"/>
        <v>2571.63</v>
      </c>
      <c r="AY30" s="15">
        <f t="shared" si="34"/>
        <v>0</v>
      </c>
      <c r="AZ30" s="13">
        <f t="shared" si="35"/>
        <v>2571.63</v>
      </c>
    </row>
    <row r="31" spans="1:52" x14ac:dyDescent="0.2">
      <c r="A31" s="7" t="s">
        <v>28</v>
      </c>
      <c r="B31" s="8" t="s">
        <v>49</v>
      </c>
      <c r="C31" s="9" t="s">
        <v>50</v>
      </c>
      <c r="D31" s="9">
        <v>1600</v>
      </c>
      <c r="E31" s="11">
        <v>316</v>
      </c>
      <c r="F31" s="10">
        <f t="shared" si="0"/>
        <v>92.8</v>
      </c>
      <c r="G31" s="15">
        <f t="shared" si="1"/>
        <v>19.75</v>
      </c>
      <c r="H31" s="10">
        <f t="shared" si="2"/>
        <v>-223.2</v>
      </c>
      <c r="I31" s="11">
        <v>533</v>
      </c>
      <c r="J31" s="10">
        <f t="shared" si="3"/>
        <v>184</v>
      </c>
      <c r="K31" s="15">
        <f t="shared" si="4"/>
        <v>33.3125</v>
      </c>
      <c r="L31" s="29">
        <f t="shared" si="5"/>
        <v>-349</v>
      </c>
      <c r="M31" s="11">
        <v>643</v>
      </c>
      <c r="N31" s="10">
        <f t="shared" si="6"/>
        <v>276.8</v>
      </c>
      <c r="O31" s="15">
        <f t="shared" si="7"/>
        <v>40.1875</v>
      </c>
      <c r="P31" s="10">
        <f t="shared" si="8"/>
        <v>-366.2</v>
      </c>
      <c r="Q31" s="11">
        <v>756</v>
      </c>
      <c r="R31" s="13">
        <f t="shared" si="9"/>
        <v>368</v>
      </c>
      <c r="S31" s="15">
        <f t="shared" si="10"/>
        <v>47.25</v>
      </c>
      <c r="T31" s="10">
        <f t="shared" si="11"/>
        <v>-388</v>
      </c>
      <c r="U31" s="11">
        <v>841</v>
      </c>
      <c r="V31" s="13">
        <f t="shared" si="12"/>
        <v>460.8</v>
      </c>
      <c r="W31" s="15">
        <f t="shared" si="13"/>
        <v>52.5625</v>
      </c>
      <c r="X31" s="10">
        <f t="shared" si="14"/>
        <v>-380.2</v>
      </c>
      <c r="Y31" s="11">
        <v>936</v>
      </c>
      <c r="Z31" s="13">
        <f t="shared" si="15"/>
        <v>552</v>
      </c>
      <c r="AA31" s="15">
        <f t="shared" si="16"/>
        <v>58.5</v>
      </c>
      <c r="AB31" s="13">
        <f t="shared" si="17"/>
        <v>-384</v>
      </c>
      <c r="AC31" s="14">
        <v>1015</v>
      </c>
      <c r="AD31" s="13">
        <f t="shared" si="18"/>
        <v>644.79999999999995</v>
      </c>
      <c r="AE31" s="15">
        <f t="shared" si="19"/>
        <v>63.4375</v>
      </c>
      <c r="AF31" s="13">
        <f t="shared" si="20"/>
        <v>-370.20000000000005</v>
      </c>
      <c r="AG31" s="14">
        <v>1081</v>
      </c>
      <c r="AH31" s="13">
        <f t="shared" si="21"/>
        <v>736</v>
      </c>
      <c r="AI31" s="15">
        <f t="shared" si="22"/>
        <v>67.5625</v>
      </c>
      <c r="AJ31" s="13">
        <f t="shared" si="23"/>
        <v>-345</v>
      </c>
      <c r="AK31" s="14">
        <v>1144</v>
      </c>
      <c r="AL31" s="13">
        <f t="shared" si="24"/>
        <v>828.8</v>
      </c>
      <c r="AM31" s="15">
        <f t="shared" si="25"/>
        <v>71.5</v>
      </c>
      <c r="AN31" s="13">
        <f t="shared" si="26"/>
        <v>-315.20000000000005</v>
      </c>
      <c r="AO31" s="14">
        <v>1213</v>
      </c>
      <c r="AP31" s="13">
        <f t="shared" si="27"/>
        <v>920</v>
      </c>
      <c r="AQ31" s="15">
        <f t="shared" si="28"/>
        <v>75.8125</v>
      </c>
      <c r="AR31" s="13">
        <f t="shared" si="29"/>
        <v>-293</v>
      </c>
      <c r="AS31" s="14">
        <v>1268</v>
      </c>
      <c r="AT31" s="13">
        <f t="shared" si="30"/>
        <v>1012.8</v>
      </c>
      <c r="AU31" s="15">
        <f t="shared" si="31"/>
        <v>79.25</v>
      </c>
      <c r="AV31" s="13">
        <f t="shared" si="32"/>
        <v>-255.20000000000005</v>
      </c>
      <c r="AW31" s="14"/>
      <c r="AX31" s="13">
        <f t="shared" si="33"/>
        <v>1104</v>
      </c>
      <c r="AY31" s="15">
        <f t="shared" si="34"/>
        <v>0</v>
      </c>
      <c r="AZ31" s="13">
        <f t="shared" si="35"/>
        <v>1104</v>
      </c>
    </row>
    <row r="32" spans="1:52" x14ac:dyDescent="0.2">
      <c r="A32" s="7" t="s">
        <v>28</v>
      </c>
      <c r="B32" s="8" t="s">
        <v>51</v>
      </c>
      <c r="C32" s="9" t="s">
        <v>52</v>
      </c>
      <c r="D32" s="9">
        <v>1265</v>
      </c>
      <c r="E32" s="11">
        <v>300</v>
      </c>
      <c r="F32" s="10">
        <f t="shared" si="0"/>
        <v>73.37</v>
      </c>
      <c r="G32" s="15">
        <f t="shared" si="1"/>
        <v>23.715415019762847</v>
      </c>
      <c r="H32" s="10">
        <f t="shared" si="2"/>
        <v>-226.63</v>
      </c>
      <c r="I32" s="11">
        <v>453</v>
      </c>
      <c r="J32" s="10">
        <f t="shared" si="3"/>
        <v>145.47499999999999</v>
      </c>
      <c r="K32" s="15">
        <f t="shared" si="4"/>
        <v>35.810276679841898</v>
      </c>
      <c r="L32" s="29">
        <f t="shared" si="5"/>
        <v>-307.52499999999998</v>
      </c>
      <c r="M32" s="11">
        <v>569</v>
      </c>
      <c r="N32" s="10">
        <f t="shared" si="6"/>
        <v>218.845</v>
      </c>
      <c r="O32" s="15">
        <f t="shared" si="7"/>
        <v>44.980237154150196</v>
      </c>
      <c r="P32" s="10">
        <f t="shared" si="8"/>
        <v>-350.15499999999997</v>
      </c>
      <c r="Q32" s="11">
        <v>645</v>
      </c>
      <c r="R32" s="13">
        <f t="shared" si="9"/>
        <v>290.95</v>
      </c>
      <c r="S32" s="15">
        <f t="shared" si="10"/>
        <v>50.988142292490124</v>
      </c>
      <c r="T32" s="10">
        <f t="shared" si="11"/>
        <v>-354.05</v>
      </c>
      <c r="U32" s="11">
        <v>734</v>
      </c>
      <c r="V32" s="13">
        <f t="shared" si="12"/>
        <v>364.32</v>
      </c>
      <c r="W32" s="15">
        <f t="shared" si="13"/>
        <v>58.023715415019758</v>
      </c>
      <c r="X32" s="10">
        <f t="shared" si="14"/>
        <v>-369.68</v>
      </c>
      <c r="Y32" s="11">
        <v>804</v>
      </c>
      <c r="Z32" s="13">
        <f t="shared" si="15"/>
        <v>436.42500000000001</v>
      </c>
      <c r="AA32" s="15">
        <f t="shared" si="16"/>
        <v>63.557312252964429</v>
      </c>
      <c r="AB32" s="13">
        <f t="shared" si="17"/>
        <v>-367.57499999999999</v>
      </c>
      <c r="AC32" s="14">
        <v>906</v>
      </c>
      <c r="AD32" s="13">
        <f t="shared" si="18"/>
        <v>509.79500000000002</v>
      </c>
      <c r="AE32" s="15">
        <f t="shared" si="19"/>
        <v>71.620553359683797</v>
      </c>
      <c r="AF32" s="13">
        <f t="shared" si="20"/>
        <v>-396.20499999999998</v>
      </c>
      <c r="AG32" s="14">
        <v>1045</v>
      </c>
      <c r="AH32" s="13">
        <f t="shared" si="21"/>
        <v>581.9</v>
      </c>
      <c r="AI32" s="15">
        <f t="shared" si="22"/>
        <v>82.608695652173907</v>
      </c>
      <c r="AJ32" s="13">
        <f t="shared" si="23"/>
        <v>-463.1</v>
      </c>
      <c r="AK32" s="14">
        <v>1123</v>
      </c>
      <c r="AL32" s="13">
        <f t="shared" si="24"/>
        <v>655.27</v>
      </c>
      <c r="AM32" s="15">
        <f t="shared" si="25"/>
        <v>88.77470355731225</v>
      </c>
      <c r="AN32" s="13">
        <f t="shared" si="26"/>
        <v>-467.73</v>
      </c>
      <c r="AO32" s="14">
        <v>1199</v>
      </c>
      <c r="AP32" s="13">
        <f t="shared" si="27"/>
        <v>727.375</v>
      </c>
      <c r="AQ32" s="15">
        <f t="shared" si="28"/>
        <v>94.782608695652172</v>
      </c>
      <c r="AR32" s="13">
        <f t="shared" si="29"/>
        <v>-471.625</v>
      </c>
      <c r="AS32" s="14">
        <v>1252</v>
      </c>
      <c r="AT32" s="13">
        <f t="shared" si="30"/>
        <v>800.745</v>
      </c>
      <c r="AU32" s="15">
        <f t="shared" si="31"/>
        <v>98.972332015810267</v>
      </c>
      <c r="AV32" s="13">
        <f t="shared" si="32"/>
        <v>-451.255</v>
      </c>
      <c r="AW32" s="14"/>
      <c r="AX32" s="13">
        <f t="shared" si="33"/>
        <v>872.85</v>
      </c>
      <c r="AY32" s="15">
        <f t="shared" si="34"/>
        <v>0</v>
      </c>
      <c r="AZ32" s="13">
        <f t="shared" si="35"/>
        <v>872.85</v>
      </c>
    </row>
    <row r="33" spans="1:52" x14ac:dyDescent="0.2">
      <c r="A33" s="7" t="s">
        <v>28</v>
      </c>
      <c r="B33" s="8" t="s">
        <v>53</v>
      </c>
      <c r="C33" s="9" t="s">
        <v>54</v>
      </c>
      <c r="D33" s="9">
        <v>1312</v>
      </c>
      <c r="E33" s="11">
        <v>355</v>
      </c>
      <c r="F33" s="10">
        <f t="shared" si="0"/>
        <v>76.095999999999989</v>
      </c>
      <c r="G33" s="15">
        <f t="shared" si="1"/>
        <v>27.057926829268293</v>
      </c>
      <c r="H33" s="10">
        <f t="shared" si="2"/>
        <v>-278.904</v>
      </c>
      <c r="I33" s="11">
        <v>544</v>
      </c>
      <c r="J33" s="10">
        <f t="shared" si="3"/>
        <v>150.88</v>
      </c>
      <c r="K33" s="15">
        <f t="shared" si="4"/>
        <v>41.463414634146339</v>
      </c>
      <c r="L33" s="29">
        <f t="shared" si="5"/>
        <v>-393.12</v>
      </c>
      <c r="M33" s="11">
        <v>636</v>
      </c>
      <c r="N33" s="10">
        <f t="shared" si="6"/>
        <v>226.97600000000003</v>
      </c>
      <c r="O33" s="15">
        <f t="shared" si="7"/>
        <v>48.475609756097562</v>
      </c>
      <c r="P33" s="10">
        <f t="shared" si="8"/>
        <v>-409.024</v>
      </c>
      <c r="Q33" s="11">
        <v>723</v>
      </c>
      <c r="R33" s="13">
        <f t="shared" si="9"/>
        <v>301.76</v>
      </c>
      <c r="S33" s="15">
        <f t="shared" si="10"/>
        <v>55.106707317073166</v>
      </c>
      <c r="T33" s="10">
        <f t="shared" si="11"/>
        <v>-421.24</v>
      </c>
      <c r="U33" s="11">
        <v>798</v>
      </c>
      <c r="V33" s="13">
        <f t="shared" si="12"/>
        <v>377.85599999999999</v>
      </c>
      <c r="W33" s="15">
        <f t="shared" si="13"/>
        <v>60.823170731707322</v>
      </c>
      <c r="X33" s="10">
        <f t="shared" si="14"/>
        <v>-420.14400000000001</v>
      </c>
      <c r="Y33" s="11">
        <v>873</v>
      </c>
      <c r="Z33" s="13">
        <f t="shared" si="15"/>
        <v>452.64</v>
      </c>
      <c r="AA33" s="15">
        <f t="shared" si="16"/>
        <v>66.53963414634147</v>
      </c>
      <c r="AB33" s="13">
        <f t="shared" si="17"/>
        <v>-420.36</v>
      </c>
      <c r="AC33" s="14">
        <v>944</v>
      </c>
      <c r="AD33" s="13">
        <f t="shared" si="18"/>
        <v>528.73599999999999</v>
      </c>
      <c r="AE33" s="15">
        <f t="shared" si="19"/>
        <v>71.951219512195124</v>
      </c>
      <c r="AF33" s="13">
        <f t="shared" si="20"/>
        <v>-415.26400000000001</v>
      </c>
      <c r="AG33" s="14">
        <v>987</v>
      </c>
      <c r="AH33" s="13">
        <f t="shared" si="21"/>
        <v>603.52</v>
      </c>
      <c r="AI33" s="15">
        <f t="shared" si="22"/>
        <v>75.228658536585371</v>
      </c>
      <c r="AJ33" s="13">
        <f t="shared" si="23"/>
        <v>-383.48</v>
      </c>
      <c r="AK33" s="14">
        <v>1043</v>
      </c>
      <c r="AL33" s="13">
        <f t="shared" si="24"/>
        <v>679.61599999999987</v>
      </c>
      <c r="AM33" s="15">
        <f t="shared" si="25"/>
        <v>79.496951219512198</v>
      </c>
      <c r="AN33" s="13">
        <f t="shared" si="26"/>
        <v>-363.38400000000013</v>
      </c>
      <c r="AO33" s="14">
        <v>1117</v>
      </c>
      <c r="AP33" s="13">
        <f t="shared" si="27"/>
        <v>754.4</v>
      </c>
      <c r="AQ33" s="15">
        <f t="shared" si="28"/>
        <v>85.137195121951208</v>
      </c>
      <c r="AR33" s="13">
        <f t="shared" si="29"/>
        <v>-362.6</v>
      </c>
      <c r="AS33" s="14">
        <v>1161</v>
      </c>
      <c r="AT33" s="13">
        <f t="shared" si="30"/>
        <v>830.49599999999987</v>
      </c>
      <c r="AU33" s="15">
        <f t="shared" si="31"/>
        <v>88.490853658536579</v>
      </c>
      <c r="AV33" s="13">
        <f t="shared" si="32"/>
        <v>-330.50400000000013</v>
      </c>
      <c r="AW33" s="14"/>
      <c r="AX33" s="13">
        <f t="shared" si="33"/>
        <v>905.28</v>
      </c>
      <c r="AY33" s="15">
        <f t="shared" si="34"/>
        <v>0</v>
      </c>
      <c r="AZ33" s="13">
        <f t="shared" si="35"/>
        <v>905.28</v>
      </c>
    </row>
    <row r="34" spans="1:52" x14ac:dyDescent="0.2">
      <c r="A34" s="7" t="s">
        <v>28</v>
      </c>
      <c r="B34" s="8" t="s">
        <v>55</v>
      </c>
      <c r="C34" s="9" t="s">
        <v>56</v>
      </c>
      <c r="D34" s="9">
        <v>3085</v>
      </c>
      <c r="E34" s="11">
        <v>703</v>
      </c>
      <c r="F34" s="10">
        <f t="shared" si="0"/>
        <v>178.93</v>
      </c>
      <c r="G34" s="15">
        <f t="shared" si="1"/>
        <v>22.787682333873583</v>
      </c>
      <c r="H34" s="10">
        <f t="shared" si="2"/>
        <v>-524.06999999999994</v>
      </c>
      <c r="I34" s="11">
        <v>1047</v>
      </c>
      <c r="J34" s="10">
        <f t="shared" si="3"/>
        <v>354.77499999999998</v>
      </c>
      <c r="K34" s="15">
        <f t="shared" si="4"/>
        <v>33.938411669367909</v>
      </c>
      <c r="L34" s="29">
        <f t="shared" si="5"/>
        <v>-692.22500000000002</v>
      </c>
      <c r="M34" s="11">
        <v>1247</v>
      </c>
      <c r="N34" s="10">
        <f t="shared" si="6"/>
        <v>533.70500000000004</v>
      </c>
      <c r="O34" s="15">
        <f t="shared" si="7"/>
        <v>40.421393841166939</v>
      </c>
      <c r="P34" s="10">
        <f t="shared" si="8"/>
        <v>-713.29499999999996</v>
      </c>
      <c r="Q34" s="11">
        <v>1462</v>
      </c>
      <c r="R34" s="13">
        <f t="shared" si="9"/>
        <v>709.55</v>
      </c>
      <c r="S34" s="15">
        <f t="shared" si="10"/>
        <v>47.390599675850893</v>
      </c>
      <c r="T34" s="10">
        <f t="shared" si="11"/>
        <v>-752.45</v>
      </c>
      <c r="U34" s="11">
        <v>1625</v>
      </c>
      <c r="V34" s="13">
        <f t="shared" si="12"/>
        <v>888.48</v>
      </c>
      <c r="W34" s="15">
        <f t="shared" si="13"/>
        <v>52.674230145867099</v>
      </c>
      <c r="X34" s="10">
        <f t="shared" si="14"/>
        <v>-736.52</v>
      </c>
      <c r="Y34" s="11">
        <v>1837</v>
      </c>
      <c r="Z34" s="13">
        <f t="shared" si="15"/>
        <v>1064.325</v>
      </c>
      <c r="AA34" s="15">
        <f t="shared" si="16"/>
        <v>59.546191247974065</v>
      </c>
      <c r="AB34" s="13">
        <f t="shared" si="17"/>
        <v>-772.67499999999995</v>
      </c>
      <c r="AC34" s="14">
        <v>2018</v>
      </c>
      <c r="AD34" s="13">
        <f t="shared" si="18"/>
        <v>1243.2549999999999</v>
      </c>
      <c r="AE34" s="15">
        <f t="shared" si="19"/>
        <v>65.413290113452177</v>
      </c>
      <c r="AF34" s="13">
        <f t="shared" si="20"/>
        <v>-774.74500000000012</v>
      </c>
      <c r="AG34" s="14">
        <v>2195</v>
      </c>
      <c r="AH34" s="13">
        <f t="shared" si="21"/>
        <v>1419.1</v>
      </c>
      <c r="AI34" s="15">
        <f t="shared" si="22"/>
        <v>71.150729335494319</v>
      </c>
      <c r="AJ34" s="13">
        <f t="shared" si="23"/>
        <v>-775.90000000000009</v>
      </c>
      <c r="AK34" s="14">
        <v>2317</v>
      </c>
      <c r="AL34" s="13">
        <f t="shared" si="24"/>
        <v>1598.03</v>
      </c>
      <c r="AM34" s="15">
        <f t="shared" si="25"/>
        <v>75.105348460291737</v>
      </c>
      <c r="AN34" s="13">
        <f t="shared" si="26"/>
        <v>-718.97</v>
      </c>
      <c r="AO34" s="14">
        <v>2429</v>
      </c>
      <c r="AP34" s="13">
        <f t="shared" si="27"/>
        <v>1773.875</v>
      </c>
      <c r="AQ34" s="15">
        <f t="shared" si="28"/>
        <v>78.73581847649919</v>
      </c>
      <c r="AR34" s="13">
        <f t="shared" si="29"/>
        <v>-655.125</v>
      </c>
      <c r="AS34" s="14">
        <v>2560</v>
      </c>
      <c r="AT34" s="13">
        <f t="shared" si="30"/>
        <v>1952.8050000000001</v>
      </c>
      <c r="AU34" s="15">
        <f t="shared" si="31"/>
        <v>82.982171799027554</v>
      </c>
      <c r="AV34" s="13">
        <f t="shared" si="32"/>
        <v>-607.19499999999994</v>
      </c>
      <c r="AW34" s="14"/>
      <c r="AX34" s="13">
        <f t="shared" si="33"/>
        <v>2128.65</v>
      </c>
      <c r="AY34" s="15">
        <f t="shared" si="34"/>
        <v>0</v>
      </c>
      <c r="AZ34" s="13">
        <f t="shared" si="35"/>
        <v>2128.65</v>
      </c>
    </row>
    <row r="35" spans="1:52" x14ac:dyDescent="0.2">
      <c r="A35" s="7" t="s">
        <v>28</v>
      </c>
      <c r="B35" s="8" t="s">
        <v>57</v>
      </c>
      <c r="C35" s="9" t="s">
        <v>58</v>
      </c>
      <c r="D35" s="9">
        <v>6694</v>
      </c>
      <c r="E35" s="11">
        <v>1355</v>
      </c>
      <c r="F35" s="10">
        <f t="shared" si="0"/>
        <v>388.25199999999995</v>
      </c>
      <c r="G35" s="15">
        <f t="shared" si="1"/>
        <v>20.242007768150582</v>
      </c>
      <c r="H35" s="10">
        <f t="shared" si="2"/>
        <v>-966.74800000000005</v>
      </c>
      <c r="I35" s="11">
        <v>2152</v>
      </c>
      <c r="J35" s="10">
        <f t="shared" si="3"/>
        <v>769.81</v>
      </c>
      <c r="K35" s="15">
        <f t="shared" si="4"/>
        <v>32.148192411114429</v>
      </c>
      <c r="L35" s="29">
        <f t="shared" si="5"/>
        <v>-1382.19</v>
      </c>
      <c r="M35" s="11">
        <v>2654</v>
      </c>
      <c r="N35" s="10">
        <f t="shared" si="6"/>
        <v>1158.0620000000001</v>
      </c>
      <c r="O35" s="15">
        <f t="shared" si="7"/>
        <v>39.647445473558413</v>
      </c>
      <c r="P35" s="10">
        <f t="shared" si="8"/>
        <v>-1495.9379999999999</v>
      </c>
      <c r="Q35" s="11">
        <v>3184</v>
      </c>
      <c r="R35" s="13">
        <f t="shared" si="9"/>
        <v>1539.62</v>
      </c>
      <c r="S35" s="15">
        <f t="shared" si="10"/>
        <v>47.564983567373773</v>
      </c>
      <c r="T35" s="10">
        <f t="shared" si="11"/>
        <v>-1644.38</v>
      </c>
      <c r="U35" s="11">
        <v>3640</v>
      </c>
      <c r="V35" s="13">
        <f t="shared" si="12"/>
        <v>1927.8720000000001</v>
      </c>
      <c r="W35" s="15">
        <f t="shared" si="13"/>
        <v>54.377054078279052</v>
      </c>
      <c r="X35" s="10">
        <f t="shared" si="14"/>
        <v>-1712.1279999999999</v>
      </c>
      <c r="Y35" s="11">
        <v>4060</v>
      </c>
      <c r="Z35" s="13">
        <f t="shared" si="15"/>
        <v>2309.4299999999998</v>
      </c>
      <c r="AA35" s="15">
        <f t="shared" si="16"/>
        <v>60.651329548849716</v>
      </c>
      <c r="AB35" s="13">
        <f t="shared" si="17"/>
        <v>-1750.5700000000002</v>
      </c>
      <c r="AC35" s="14">
        <v>4493</v>
      </c>
      <c r="AD35" s="13">
        <f t="shared" si="18"/>
        <v>2697.6819999999993</v>
      </c>
      <c r="AE35" s="15">
        <f t="shared" si="19"/>
        <v>67.119808783985661</v>
      </c>
      <c r="AF35" s="13">
        <f t="shared" si="20"/>
        <v>-1795.3180000000007</v>
      </c>
      <c r="AG35" s="14">
        <v>4823</v>
      </c>
      <c r="AH35" s="13">
        <f t="shared" si="21"/>
        <v>3079.24</v>
      </c>
      <c r="AI35" s="15">
        <f t="shared" si="22"/>
        <v>72.049596653719746</v>
      </c>
      <c r="AJ35" s="13">
        <f t="shared" si="23"/>
        <v>-1743.7600000000002</v>
      </c>
      <c r="AK35" s="14">
        <v>5096</v>
      </c>
      <c r="AL35" s="13">
        <f t="shared" si="24"/>
        <v>3467.4919999999997</v>
      </c>
      <c r="AM35" s="15">
        <f t="shared" si="25"/>
        <v>76.127875709590683</v>
      </c>
      <c r="AN35" s="13">
        <f t="shared" si="26"/>
        <v>-1628.5080000000003</v>
      </c>
      <c r="AO35" s="14">
        <v>5344</v>
      </c>
      <c r="AP35" s="13">
        <f t="shared" si="27"/>
        <v>3849.05</v>
      </c>
      <c r="AQ35" s="15">
        <f t="shared" si="28"/>
        <v>79.832685987451441</v>
      </c>
      <c r="AR35" s="13">
        <f t="shared" si="29"/>
        <v>-1494.9499999999998</v>
      </c>
      <c r="AS35" s="14">
        <v>5723</v>
      </c>
      <c r="AT35" s="13">
        <f t="shared" si="30"/>
        <v>4237.3019999999997</v>
      </c>
      <c r="AU35" s="15">
        <f t="shared" si="31"/>
        <v>85.494472662085457</v>
      </c>
      <c r="AV35" s="13">
        <f t="shared" si="32"/>
        <v>-1485.6980000000003</v>
      </c>
      <c r="AW35" s="14"/>
      <c r="AX35" s="13">
        <f t="shared" si="33"/>
        <v>4618.8599999999997</v>
      </c>
      <c r="AY35" s="15">
        <f t="shared" si="34"/>
        <v>0</v>
      </c>
      <c r="AZ35" s="13">
        <f t="shared" si="35"/>
        <v>4618.8599999999997</v>
      </c>
    </row>
    <row r="36" spans="1:52" x14ac:dyDescent="0.2">
      <c r="A36" s="7" t="s">
        <v>28</v>
      </c>
      <c r="B36" s="8" t="s">
        <v>59</v>
      </c>
      <c r="C36" s="9" t="s">
        <v>60</v>
      </c>
      <c r="D36" s="9">
        <v>6733</v>
      </c>
      <c r="E36" s="11">
        <v>987</v>
      </c>
      <c r="F36" s="10">
        <f t="shared" si="0"/>
        <v>390.51400000000001</v>
      </c>
      <c r="G36" s="15">
        <f t="shared" si="1"/>
        <v>14.659141541660478</v>
      </c>
      <c r="H36" s="10">
        <f t="shared" si="2"/>
        <v>-596.48599999999999</v>
      </c>
      <c r="I36" s="11">
        <v>1495</v>
      </c>
      <c r="J36" s="10">
        <f t="shared" si="3"/>
        <v>774.29499999999996</v>
      </c>
      <c r="K36" s="15">
        <f t="shared" si="4"/>
        <v>22.204069508391505</v>
      </c>
      <c r="L36" s="29">
        <f t="shared" si="5"/>
        <v>-720.70500000000004</v>
      </c>
      <c r="M36" s="11">
        <v>1912</v>
      </c>
      <c r="N36" s="10">
        <f t="shared" si="6"/>
        <v>1164.8090000000002</v>
      </c>
      <c r="O36" s="15">
        <f t="shared" si="7"/>
        <v>28.397445418090005</v>
      </c>
      <c r="P36" s="10">
        <f t="shared" si="8"/>
        <v>-747.1909999999998</v>
      </c>
      <c r="Q36" s="11">
        <v>2257</v>
      </c>
      <c r="R36" s="13">
        <f t="shared" si="9"/>
        <v>1548.59</v>
      </c>
      <c r="S36" s="15">
        <f t="shared" si="10"/>
        <v>33.521461458488048</v>
      </c>
      <c r="T36" s="10">
        <f t="shared" si="11"/>
        <v>-708.41000000000008</v>
      </c>
      <c r="U36" s="11">
        <v>2468</v>
      </c>
      <c r="V36" s="13">
        <f t="shared" si="12"/>
        <v>1939.104</v>
      </c>
      <c r="W36" s="15">
        <f t="shared" si="13"/>
        <v>36.655279964354669</v>
      </c>
      <c r="X36" s="10">
        <f t="shared" si="14"/>
        <v>-528.89599999999996</v>
      </c>
      <c r="Y36" s="11">
        <v>2727</v>
      </c>
      <c r="Z36" s="13">
        <f t="shared" si="15"/>
        <v>2322.8850000000002</v>
      </c>
      <c r="AA36" s="15">
        <f t="shared" si="16"/>
        <v>40.502005049754942</v>
      </c>
      <c r="AB36" s="13">
        <f t="shared" si="17"/>
        <v>-404.11499999999978</v>
      </c>
      <c r="AC36" s="14">
        <v>2996</v>
      </c>
      <c r="AD36" s="13">
        <f t="shared" si="18"/>
        <v>2713.3989999999994</v>
      </c>
      <c r="AE36" s="15">
        <f t="shared" si="19"/>
        <v>44.497252339224715</v>
      </c>
      <c r="AF36" s="13">
        <f t="shared" si="20"/>
        <v>-282.60100000000057</v>
      </c>
      <c r="AG36" s="14">
        <v>3201</v>
      </c>
      <c r="AH36" s="13">
        <f t="shared" si="21"/>
        <v>3097.18</v>
      </c>
      <c r="AI36" s="15">
        <f t="shared" si="22"/>
        <v>47.541957522649639</v>
      </c>
      <c r="AJ36" s="13">
        <f t="shared" si="23"/>
        <v>-103.82000000000016</v>
      </c>
      <c r="AK36" s="14">
        <v>3419</v>
      </c>
      <c r="AL36" s="13">
        <f t="shared" si="24"/>
        <v>3487.6939999999995</v>
      </c>
      <c r="AM36" s="15">
        <f t="shared" si="25"/>
        <v>50.779741571364923</v>
      </c>
      <c r="AN36" s="13">
        <f t="shared" si="26"/>
        <v>68.693999999999505</v>
      </c>
      <c r="AO36" s="14">
        <v>3640</v>
      </c>
      <c r="AP36" s="13">
        <f t="shared" si="27"/>
        <v>3871.4749999999999</v>
      </c>
      <c r="AQ36" s="15">
        <f t="shared" si="28"/>
        <v>54.062082281301052</v>
      </c>
      <c r="AR36" s="13">
        <f t="shared" si="29"/>
        <v>231.47499999999991</v>
      </c>
      <c r="AS36" s="14">
        <v>3863</v>
      </c>
      <c r="AT36" s="13">
        <f t="shared" si="30"/>
        <v>4261.9889999999996</v>
      </c>
      <c r="AU36" s="15">
        <f t="shared" si="31"/>
        <v>57.37412743205109</v>
      </c>
      <c r="AV36" s="13">
        <f t="shared" si="32"/>
        <v>398.98899999999958</v>
      </c>
      <c r="AW36" s="14"/>
      <c r="AX36" s="13">
        <f t="shared" si="33"/>
        <v>4645.7700000000004</v>
      </c>
      <c r="AY36" s="15">
        <f t="shared" si="34"/>
        <v>0</v>
      </c>
      <c r="AZ36" s="13">
        <f t="shared" si="35"/>
        <v>4645.7700000000004</v>
      </c>
    </row>
    <row r="37" spans="1:52" x14ac:dyDescent="0.2">
      <c r="A37" s="7" t="s">
        <v>28</v>
      </c>
      <c r="B37" s="8" t="s">
        <v>61</v>
      </c>
      <c r="C37" s="9" t="s">
        <v>62</v>
      </c>
      <c r="D37" s="9">
        <v>4730</v>
      </c>
      <c r="E37" s="11">
        <v>989</v>
      </c>
      <c r="F37" s="10">
        <f t="shared" si="0"/>
        <v>274.33999999999997</v>
      </c>
      <c r="G37" s="15">
        <f t="shared" si="1"/>
        <v>20.90909090909091</v>
      </c>
      <c r="H37" s="10">
        <f t="shared" si="2"/>
        <v>-714.66000000000008</v>
      </c>
      <c r="I37" s="11">
        <v>1517</v>
      </c>
      <c r="J37" s="10">
        <f t="shared" si="3"/>
        <v>543.95000000000005</v>
      </c>
      <c r="K37" s="15">
        <f t="shared" si="4"/>
        <v>32.071881606765331</v>
      </c>
      <c r="L37" s="29">
        <f t="shared" si="5"/>
        <v>-973.05</v>
      </c>
      <c r="M37" s="11">
        <v>1824</v>
      </c>
      <c r="N37" s="10">
        <f t="shared" si="6"/>
        <v>818.29</v>
      </c>
      <c r="O37" s="15">
        <f t="shared" si="7"/>
        <v>38.562367864693449</v>
      </c>
      <c r="P37" s="10">
        <f t="shared" si="8"/>
        <v>-1005.71</v>
      </c>
      <c r="Q37" s="11">
        <v>2149</v>
      </c>
      <c r="R37" s="13">
        <f t="shared" si="9"/>
        <v>1087.9000000000001</v>
      </c>
      <c r="S37" s="15">
        <f t="shared" si="10"/>
        <v>45.43340380549683</v>
      </c>
      <c r="T37" s="10">
        <f t="shared" si="11"/>
        <v>-1061.0999999999999</v>
      </c>
      <c r="U37" s="11">
        <v>2446</v>
      </c>
      <c r="V37" s="13">
        <f t="shared" si="12"/>
        <v>1362.24</v>
      </c>
      <c r="W37" s="15">
        <f t="shared" si="13"/>
        <v>51.712473572938691</v>
      </c>
      <c r="X37" s="10">
        <f t="shared" si="14"/>
        <v>-1083.76</v>
      </c>
      <c r="Y37" s="11">
        <v>2776</v>
      </c>
      <c r="Z37" s="13">
        <f t="shared" si="15"/>
        <v>1631.85</v>
      </c>
      <c r="AA37" s="15">
        <f t="shared" si="16"/>
        <v>58.689217758985201</v>
      </c>
      <c r="AB37" s="13">
        <f t="shared" si="17"/>
        <v>-1144.1500000000001</v>
      </c>
      <c r="AC37" s="14">
        <v>3098</v>
      </c>
      <c r="AD37" s="13">
        <f t="shared" si="18"/>
        <v>1906.19</v>
      </c>
      <c r="AE37" s="15">
        <f t="shared" si="19"/>
        <v>65.496828752642713</v>
      </c>
      <c r="AF37" s="13">
        <f t="shared" si="20"/>
        <v>-1191.81</v>
      </c>
      <c r="AG37" s="14">
        <v>3375</v>
      </c>
      <c r="AH37" s="13">
        <f t="shared" si="21"/>
        <v>2175.8000000000002</v>
      </c>
      <c r="AI37" s="15">
        <f t="shared" si="22"/>
        <v>71.353065539112052</v>
      </c>
      <c r="AJ37" s="13">
        <f t="shared" si="23"/>
        <v>-1199.1999999999998</v>
      </c>
      <c r="AK37" s="14">
        <v>3625</v>
      </c>
      <c r="AL37" s="13">
        <f t="shared" si="24"/>
        <v>2450.14</v>
      </c>
      <c r="AM37" s="15">
        <f t="shared" si="25"/>
        <v>76.638477801268508</v>
      </c>
      <c r="AN37" s="13">
        <f t="shared" si="26"/>
        <v>-1174.8600000000001</v>
      </c>
      <c r="AO37" s="14">
        <v>3892</v>
      </c>
      <c r="AP37" s="13">
        <f t="shared" si="27"/>
        <v>2719.75</v>
      </c>
      <c r="AQ37" s="15">
        <f t="shared" si="28"/>
        <v>82.283298097251588</v>
      </c>
      <c r="AR37" s="13">
        <f t="shared" si="29"/>
        <v>-1172.25</v>
      </c>
      <c r="AS37" s="14">
        <v>4075</v>
      </c>
      <c r="AT37" s="13">
        <f t="shared" si="30"/>
        <v>2994.09</v>
      </c>
      <c r="AU37" s="15">
        <f t="shared" si="31"/>
        <v>86.152219873150102</v>
      </c>
      <c r="AV37" s="13">
        <f t="shared" si="32"/>
        <v>-1080.9099999999999</v>
      </c>
      <c r="AW37" s="14"/>
      <c r="AX37" s="13">
        <f t="shared" si="33"/>
        <v>3263.7</v>
      </c>
      <c r="AY37" s="15">
        <f t="shared" si="34"/>
        <v>0</v>
      </c>
      <c r="AZ37" s="13">
        <f t="shared" si="35"/>
        <v>3263.7</v>
      </c>
    </row>
    <row r="38" spans="1:52" x14ac:dyDescent="0.2">
      <c r="A38" s="7" t="s">
        <v>28</v>
      </c>
      <c r="B38" s="8" t="s">
        <v>63</v>
      </c>
      <c r="C38" s="9" t="s">
        <v>64</v>
      </c>
      <c r="D38" s="9">
        <v>37110</v>
      </c>
      <c r="E38" s="11">
        <v>5191</v>
      </c>
      <c r="F38" s="10">
        <f t="shared" si="0"/>
        <v>2152.38</v>
      </c>
      <c r="G38" s="15">
        <f t="shared" si="1"/>
        <v>13.988143357585557</v>
      </c>
      <c r="H38" s="10">
        <f t="shared" si="2"/>
        <v>-3038.62</v>
      </c>
      <c r="I38" s="11">
        <v>8673</v>
      </c>
      <c r="J38" s="10">
        <f t="shared" si="3"/>
        <v>4267.6499999999996</v>
      </c>
      <c r="K38" s="15">
        <f t="shared" si="4"/>
        <v>23.371059013742926</v>
      </c>
      <c r="L38" s="29">
        <f t="shared" si="5"/>
        <v>-4405.3500000000004</v>
      </c>
      <c r="M38" s="11">
        <v>11561</v>
      </c>
      <c r="N38" s="10">
        <f t="shared" si="6"/>
        <v>6420.03</v>
      </c>
      <c r="O38" s="15">
        <f t="shared" si="7"/>
        <v>31.153327943950416</v>
      </c>
      <c r="P38" s="10">
        <f t="shared" si="8"/>
        <v>-5140.97</v>
      </c>
      <c r="Q38" s="11">
        <v>14185</v>
      </c>
      <c r="R38" s="13">
        <f t="shared" si="9"/>
        <v>8535.2999999999993</v>
      </c>
      <c r="S38" s="15">
        <f t="shared" si="10"/>
        <v>38.224198329291298</v>
      </c>
      <c r="T38" s="10">
        <f t="shared" si="11"/>
        <v>-5649.7000000000007</v>
      </c>
      <c r="U38" s="11">
        <v>16489</v>
      </c>
      <c r="V38" s="13">
        <f t="shared" si="12"/>
        <v>10687.68</v>
      </c>
      <c r="W38" s="15">
        <f t="shared" si="13"/>
        <v>44.432767448127194</v>
      </c>
      <c r="X38" s="10">
        <f t="shared" si="14"/>
        <v>-5801.32</v>
      </c>
      <c r="Y38" s="11">
        <v>18781</v>
      </c>
      <c r="Z38" s="13">
        <f t="shared" si="15"/>
        <v>12802.95</v>
      </c>
      <c r="AA38" s="15">
        <f t="shared" si="16"/>
        <v>50.609000269469149</v>
      </c>
      <c r="AB38" s="13">
        <f t="shared" si="17"/>
        <v>-5978.0499999999993</v>
      </c>
      <c r="AC38" s="14">
        <v>20918</v>
      </c>
      <c r="AD38" s="13">
        <f t="shared" si="18"/>
        <v>14955.33</v>
      </c>
      <c r="AE38" s="15">
        <f t="shared" si="19"/>
        <v>56.367555914847742</v>
      </c>
      <c r="AF38" s="13">
        <f t="shared" si="20"/>
        <v>-5962.67</v>
      </c>
      <c r="AG38" s="14">
        <v>22851</v>
      </c>
      <c r="AH38" s="13">
        <f t="shared" si="21"/>
        <v>17070.599999999999</v>
      </c>
      <c r="AI38" s="15">
        <f t="shared" si="22"/>
        <v>61.576394502829423</v>
      </c>
      <c r="AJ38" s="13">
        <f t="shared" si="23"/>
        <v>-5780.4000000000015</v>
      </c>
      <c r="AK38" s="14">
        <v>24380</v>
      </c>
      <c r="AL38" s="13">
        <f t="shared" si="24"/>
        <v>19222.98</v>
      </c>
      <c r="AM38" s="15">
        <f t="shared" si="25"/>
        <v>65.696577741848557</v>
      </c>
      <c r="AN38" s="13">
        <f t="shared" si="26"/>
        <v>-5157.0200000000004</v>
      </c>
      <c r="AO38" s="14">
        <v>26564</v>
      </c>
      <c r="AP38" s="13">
        <f t="shared" si="27"/>
        <v>21338.25</v>
      </c>
      <c r="AQ38" s="15">
        <f t="shared" si="28"/>
        <v>71.581783885745082</v>
      </c>
      <c r="AR38" s="13">
        <f t="shared" si="29"/>
        <v>-5225.75</v>
      </c>
      <c r="AS38" s="14">
        <v>28388</v>
      </c>
      <c r="AT38" s="13">
        <f t="shared" si="30"/>
        <v>23490.63</v>
      </c>
      <c r="AU38" s="15">
        <f t="shared" si="31"/>
        <v>76.496901104823507</v>
      </c>
      <c r="AV38" s="13">
        <f t="shared" si="32"/>
        <v>-4897.369999999999</v>
      </c>
      <c r="AW38" s="14"/>
      <c r="AX38" s="13">
        <f t="shared" si="33"/>
        <v>25605.9</v>
      </c>
      <c r="AY38" s="15">
        <f t="shared" si="34"/>
        <v>0</v>
      </c>
      <c r="AZ38" s="13">
        <f t="shared" si="35"/>
        <v>25605.9</v>
      </c>
    </row>
    <row r="39" spans="1:52" x14ac:dyDescent="0.2">
      <c r="A39" s="7" t="s">
        <v>28</v>
      </c>
      <c r="B39" s="8" t="s">
        <v>65</v>
      </c>
      <c r="C39" s="9" t="s">
        <v>66</v>
      </c>
      <c r="D39" s="9">
        <v>31425</v>
      </c>
      <c r="E39" s="11">
        <v>4158</v>
      </c>
      <c r="F39" s="10">
        <f t="shared" si="0"/>
        <v>1822.65</v>
      </c>
      <c r="G39" s="15">
        <f t="shared" si="1"/>
        <v>13.231503579952268</v>
      </c>
      <c r="H39" s="10">
        <f t="shared" si="2"/>
        <v>-2335.35</v>
      </c>
      <c r="I39" s="11">
        <v>6942</v>
      </c>
      <c r="J39" s="10">
        <f t="shared" si="3"/>
        <v>3613.875</v>
      </c>
      <c r="K39" s="15">
        <f t="shared" si="4"/>
        <v>22.090692124105011</v>
      </c>
      <c r="L39" s="29">
        <f t="shared" si="5"/>
        <v>-3328.125</v>
      </c>
      <c r="M39" s="11">
        <v>8720</v>
      </c>
      <c r="N39" s="10">
        <f t="shared" si="6"/>
        <v>5436.5249999999996</v>
      </c>
      <c r="O39" s="15">
        <f t="shared" si="7"/>
        <v>27.74860779634049</v>
      </c>
      <c r="P39" s="10">
        <f t="shared" si="8"/>
        <v>-3283.4750000000004</v>
      </c>
      <c r="Q39" s="11">
        <v>10392</v>
      </c>
      <c r="R39" s="13">
        <f t="shared" si="9"/>
        <v>7227.75</v>
      </c>
      <c r="S39" s="15">
        <f t="shared" si="10"/>
        <v>33.069212410501194</v>
      </c>
      <c r="T39" s="10">
        <f t="shared" si="11"/>
        <v>-3164.25</v>
      </c>
      <c r="U39" s="11">
        <v>11858</v>
      </c>
      <c r="V39" s="13">
        <f t="shared" si="12"/>
        <v>9050.4</v>
      </c>
      <c r="W39" s="15">
        <f t="shared" si="13"/>
        <v>37.73428798727128</v>
      </c>
      <c r="X39" s="10">
        <f t="shared" si="14"/>
        <v>-2807.6000000000004</v>
      </c>
      <c r="Y39" s="11">
        <v>13378</v>
      </c>
      <c r="Z39" s="13">
        <f t="shared" si="15"/>
        <v>10841.625</v>
      </c>
      <c r="AA39" s="15">
        <f t="shared" si="16"/>
        <v>42.571201272871917</v>
      </c>
      <c r="AB39" s="13">
        <f t="shared" si="17"/>
        <v>-2536.375</v>
      </c>
      <c r="AC39" s="14">
        <v>14818</v>
      </c>
      <c r="AD39" s="13">
        <f t="shared" si="18"/>
        <v>12664.275</v>
      </c>
      <c r="AE39" s="15">
        <f t="shared" si="19"/>
        <v>47.153540175019884</v>
      </c>
      <c r="AF39" s="13">
        <f t="shared" si="20"/>
        <v>-2153.7250000000004</v>
      </c>
      <c r="AG39" s="14">
        <v>15932</v>
      </c>
      <c r="AH39" s="13">
        <f t="shared" si="21"/>
        <v>14455.5</v>
      </c>
      <c r="AI39" s="15">
        <f t="shared" si="22"/>
        <v>50.698488464598249</v>
      </c>
      <c r="AJ39" s="13">
        <f t="shared" si="23"/>
        <v>-1476.5</v>
      </c>
      <c r="AK39" s="14">
        <v>17106</v>
      </c>
      <c r="AL39" s="13">
        <f t="shared" si="24"/>
        <v>16278.15</v>
      </c>
      <c r="AM39" s="15">
        <f t="shared" si="25"/>
        <v>54.434367541766107</v>
      </c>
      <c r="AN39" s="13">
        <f t="shared" si="26"/>
        <v>-827.85000000000036</v>
      </c>
      <c r="AO39" s="14">
        <v>18271</v>
      </c>
      <c r="AP39" s="13">
        <f>$B$62*D39/100</f>
        <v>18069.375</v>
      </c>
      <c r="AQ39" s="15">
        <f t="shared" si="28"/>
        <v>58.141607000795545</v>
      </c>
      <c r="AR39" s="13">
        <f t="shared" si="29"/>
        <v>-201.625</v>
      </c>
      <c r="AS39" s="14">
        <v>19368</v>
      </c>
      <c r="AT39" s="13">
        <f t="shared" si="30"/>
        <v>19892.025000000001</v>
      </c>
      <c r="AU39" s="15">
        <f t="shared" si="31"/>
        <v>61.632458233890219</v>
      </c>
      <c r="AV39" s="13">
        <f t="shared" si="32"/>
        <v>524.02500000000146</v>
      </c>
      <c r="AW39" s="14"/>
      <c r="AX39" s="13">
        <f t="shared" si="33"/>
        <v>21683.25</v>
      </c>
      <c r="AY39" s="15">
        <f t="shared" si="34"/>
        <v>0</v>
      </c>
      <c r="AZ39" s="13">
        <f t="shared" si="35"/>
        <v>21683.25</v>
      </c>
    </row>
    <row r="40" spans="1:52" x14ac:dyDescent="0.2">
      <c r="A40" s="7" t="s">
        <v>28</v>
      </c>
      <c r="B40" s="8" t="s">
        <v>67</v>
      </c>
      <c r="C40" s="9" t="s">
        <v>68</v>
      </c>
      <c r="D40" s="9">
        <v>6050</v>
      </c>
      <c r="E40" s="11">
        <v>951</v>
      </c>
      <c r="F40" s="10">
        <f t="shared" si="0"/>
        <v>350.9</v>
      </c>
      <c r="G40" s="15">
        <f t="shared" si="1"/>
        <v>15.71900826446281</v>
      </c>
      <c r="H40" s="10">
        <f t="shared" si="2"/>
        <v>-600.1</v>
      </c>
      <c r="I40" s="11">
        <v>1457</v>
      </c>
      <c r="J40" s="10">
        <f t="shared" si="3"/>
        <v>695.75</v>
      </c>
      <c r="K40" s="15">
        <f t="shared" si="4"/>
        <v>24.082644628099175</v>
      </c>
      <c r="L40" s="29">
        <f t="shared" si="5"/>
        <v>-761.25</v>
      </c>
      <c r="M40" s="11">
        <v>1727</v>
      </c>
      <c r="N40" s="10">
        <f t="shared" si="6"/>
        <v>1046.6500000000001</v>
      </c>
      <c r="O40" s="15">
        <f t="shared" si="7"/>
        <v>28.545454545454547</v>
      </c>
      <c r="P40" s="10">
        <f t="shared" si="8"/>
        <v>-680.34999999999991</v>
      </c>
      <c r="Q40" s="11">
        <v>1955</v>
      </c>
      <c r="R40" s="13">
        <f t="shared" si="9"/>
        <v>1391.5</v>
      </c>
      <c r="S40" s="15">
        <f t="shared" si="10"/>
        <v>32.314049586776861</v>
      </c>
      <c r="T40" s="10">
        <f t="shared" si="11"/>
        <v>-563.5</v>
      </c>
      <c r="U40" s="11">
        <v>2173</v>
      </c>
      <c r="V40" s="13">
        <f t="shared" si="12"/>
        <v>1742.4</v>
      </c>
      <c r="W40" s="15">
        <f t="shared" si="13"/>
        <v>35.917355371900825</v>
      </c>
      <c r="X40" s="10">
        <f t="shared" si="14"/>
        <v>-430.59999999999991</v>
      </c>
      <c r="Y40" s="11">
        <v>2375</v>
      </c>
      <c r="Z40" s="13">
        <f t="shared" si="15"/>
        <v>2087.25</v>
      </c>
      <c r="AA40" s="15">
        <f t="shared" si="16"/>
        <v>39.256198347107443</v>
      </c>
      <c r="AB40" s="13">
        <f t="shared" si="17"/>
        <v>-287.75</v>
      </c>
      <c r="AC40" s="14">
        <v>2553</v>
      </c>
      <c r="AD40" s="13">
        <f t="shared" si="18"/>
        <v>2438.1499999999996</v>
      </c>
      <c r="AE40" s="15">
        <f t="shared" si="19"/>
        <v>42.198347107438018</v>
      </c>
      <c r="AF40" s="13">
        <f t="shared" si="20"/>
        <v>-114.85000000000036</v>
      </c>
      <c r="AG40" s="14">
        <v>2777</v>
      </c>
      <c r="AH40" s="13">
        <f t="shared" si="21"/>
        <v>2783</v>
      </c>
      <c r="AI40" s="15">
        <f t="shared" si="22"/>
        <v>45.900826446280988</v>
      </c>
      <c r="AJ40" s="13">
        <f t="shared" si="23"/>
        <v>6</v>
      </c>
      <c r="AK40" s="14">
        <v>2939</v>
      </c>
      <c r="AL40" s="13">
        <f t="shared" si="24"/>
        <v>3133.9</v>
      </c>
      <c r="AM40" s="15">
        <f t="shared" si="25"/>
        <v>48.578512396694215</v>
      </c>
      <c r="AN40" s="13">
        <f t="shared" si="26"/>
        <v>194.90000000000009</v>
      </c>
      <c r="AO40" s="14">
        <v>3144</v>
      </c>
      <c r="AP40" s="13">
        <f t="shared" si="27"/>
        <v>3478.75</v>
      </c>
      <c r="AQ40" s="15">
        <f t="shared" si="28"/>
        <v>51.966942148760332</v>
      </c>
      <c r="AR40" s="13">
        <f t="shared" si="29"/>
        <v>334.75</v>
      </c>
      <c r="AS40" s="14">
        <v>3314</v>
      </c>
      <c r="AT40" s="13">
        <f t="shared" si="30"/>
        <v>3829.65</v>
      </c>
      <c r="AU40" s="15">
        <f t="shared" si="31"/>
        <v>54.776859504132233</v>
      </c>
      <c r="AV40" s="13">
        <f t="shared" si="32"/>
        <v>515.65000000000009</v>
      </c>
      <c r="AW40" s="14"/>
      <c r="AX40" s="13">
        <f t="shared" si="33"/>
        <v>4174.5</v>
      </c>
      <c r="AY40" s="15">
        <f t="shared" si="34"/>
        <v>0</v>
      </c>
      <c r="AZ40" s="13">
        <f t="shared" si="35"/>
        <v>4174.5</v>
      </c>
    </row>
    <row r="41" spans="1:52" x14ac:dyDescent="0.2">
      <c r="A41" s="7" t="s">
        <v>28</v>
      </c>
      <c r="B41" s="8" t="s">
        <v>69</v>
      </c>
      <c r="C41" s="9" t="s">
        <v>70</v>
      </c>
      <c r="D41" s="9">
        <v>5849</v>
      </c>
      <c r="E41" s="11">
        <v>762</v>
      </c>
      <c r="F41" s="10">
        <f t="shared" si="0"/>
        <v>339.24199999999996</v>
      </c>
      <c r="G41" s="15">
        <f t="shared" si="1"/>
        <v>13.02786801162592</v>
      </c>
      <c r="H41" s="10">
        <f t="shared" si="2"/>
        <v>-422.75800000000004</v>
      </c>
      <c r="I41" s="11">
        <v>1079</v>
      </c>
      <c r="J41" s="10">
        <f t="shared" si="3"/>
        <v>672.63499999999999</v>
      </c>
      <c r="K41" s="15">
        <f t="shared" si="4"/>
        <v>18.447597879979483</v>
      </c>
      <c r="L41" s="29">
        <f t="shared" si="5"/>
        <v>-406.36500000000001</v>
      </c>
      <c r="M41" s="11">
        <v>1381</v>
      </c>
      <c r="N41" s="10">
        <f t="shared" si="6"/>
        <v>1011.877</v>
      </c>
      <c r="O41" s="15">
        <f t="shared" si="7"/>
        <v>23.610873653616</v>
      </c>
      <c r="P41" s="10">
        <f t="shared" si="8"/>
        <v>-369.12300000000005</v>
      </c>
      <c r="Q41" s="11">
        <v>1606</v>
      </c>
      <c r="R41" s="13">
        <f t="shared" si="9"/>
        <v>1345.27</v>
      </c>
      <c r="S41" s="15">
        <f t="shared" si="10"/>
        <v>27.457685074371685</v>
      </c>
      <c r="T41" s="10">
        <f t="shared" si="11"/>
        <v>-260.73</v>
      </c>
      <c r="U41" s="11">
        <v>1795</v>
      </c>
      <c r="V41" s="13">
        <f t="shared" si="12"/>
        <v>1684.5120000000002</v>
      </c>
      <c r="W41" s="15">
        <f t="shared" si="13"/>
        <v>30.689006667806463</v>
      </c>
      <c r="X41" s="10">
        <f t="shared" si="14"/>
        <v>-110.48799999999983</v>
      </c>
      <c r="Y41" s="11">
        <v>1968</v>
      </c>
      <c r="Z41" s="13">
        <f t="shared" si="15"/>
        <v>2017.905</v>
      </c>
      <c r="AA41" s="15">
        <f t="shared" si="16"/>
        <v>33.646777226876388</v>
      </c>
      <c r="AB41" s="13">
        <f t="shared" si="17"/>
        <v>49.904999999999973</v>
      </c>
      <c r="AC41" s="14">
        <v>2135</v>
      </c>
      <c r="AD41" s="13">
        <f t="shared" si="18"/>
        <v>2357.1469999999999</v>
      </c>
      <c r="AE41" s="15">
        <f t="shared" si="19"/>
        <v>36.501966148059495</v>
      </c>
      <c r="AF41" s="13">
        <f t="shared" si="20"/>
        <v>222.14699999999993</v>
      </c>
      <c r="AG41" s="14">
        <v>2287</v>
      </c>
      <c r="AH41" s="13">
        <f t="shared" si="21"/>
        <v>2690.54</v>
      </c>
      <c r="AI41" s="15">
        <f t="shared" si="22"/>
        <v>39.100700974525559</v>
      </c>
      <c r="AJ41" s="13">
        <f t="shared" si="23"/>
        <v>403.53999999999996</v>
      </c>
      <c r="AK41" s="14">
        <v>2446</v>
      </c>
      <c r="AL41" s="13">
        <f t="shared" si="24"/>
        <v>3029.7820000000002</v>
      </c>
      <c r="AM41" s="15">
        <f t="shared" si="25"/>
        <v>41.819114378526244</v>
      </c>
      <c r="AN41" s="13">
        <f t="shared" si="26"/>
        <v>583.78200000000015</v>
      </c>
      <c r="AO41" s="14">
        <v>2657</v>
      </c>
      <c r="AP41" s="13">
        <f t="shared" si="27"/>
        <v>3363.1750000000002</v>
      </c>
      <c r="AQ41" s="15">
        <f t="shared" si="28"/>
        <v>45.426568644212686</v>
      </c>
      <c r="AR41" s="13">
        <f t="shared" si="29"/>
        <v>706.17500000000018</v>
      </c>
      <c r="AS41" s="14">
        <v>2855</v>
      </c>
      <c r="AT41" s="13">
        <f t="shared" si="30"/>
        <v>3702.4169999999999</v>
      </c>
      <c r="AU41" s="15">
        <f t="shared" si="31"/>
        <v>48.811762694477693</v>
      </c>
      <c r="AV41" s="13">
        <f t="shared" si="32"/>
        <v>847.41699999999992</v>
      </c>
      <c r="AW41" s="14"/>
      <c r="AX41" s="13">
        <f t="shared" si="33"/>
        <v>4035.81</v>
      </c>
      <c r="AY41" s="15">
        <f t="shared" si="34"/>
        <v>0</v>
      </c>
      <c r="AZ41" s="13">
        <f t="shared" si="35"/>
        <v>4035.81</v>
      </c>
    </row>
    <row r="42" spans="1:52" x14ac:dyDescent="0.2">
      <c r="A42" s="7" t="s">
        <v>28</v>
      </c>
      <c r="B42" s="8" t="s">
        <v>71</v>
      </c>
      <c r="C42" s="9" t="s">
        <v>72</v>
      </c>
      <c r="D42" s="9">
        <v>2954</v>
      </c>
      <c r="E42" s="11">
        <v>538</v>
      </c>
      <c r="F42" s="10">
        <f t="shared" si="0"/>
        <v>171.33199999999999</v>
      </c>
      <c r="G42" s="15">
        <f t="shared" si="1"/>
        <v>18.212593094109682</v>
      </c>
      <c r="H42" s="10">
        <f t="shared" si="2"/>
        <v>-366.66800000000001</v>
      </c>
      <c r="I42" s="11">
        <v>824</v>
      </c>
      <c r="J42" s="10">
        <f t="shared" si="3"/>
        <v>339.71</v>
      </c>
      <c r="K42" s="15">
        <f t="shared" si="4"/>
        <v>27.894380501015569</v>
      </c>
      <c r="L42" s="29">
        <f t="shared" si="5"/>
        <v>-484.29</v>
      </c>
      <c r="M42" s="11">
        <v>977</v>
      </c>
      <c r="N42" s="10">
        <f t="shared" si="6"/>
        <v>511.04200000000003</v>
      </c>
      <c r="O42" s="15">
        <f t="shared" si="7"/>
        <v>33.073798239675014</v>
      </c>
      <c r="P42" s="10">
        <f t="shared" si="8"/>
        <v>-465.95799999999997</v>
      </c>
      <c r="Q42" s="11">
        <v>1135</v>
      </c>
      <c r="R42" s="13">
        <f t="shared" si="9"/>
        <v>679.42</v>
      </c>
      <c r="S42" s="15">
        <f t="shared" si="10"/>
        <v>38.422477995937712</v>
      </c>
      <c r="T42" s="10">
        <f t="shared" si="11"/>
        <v>-455.58000000000004</v>
      </c>
      <c r="U42" s="11">
        <v>1259</v>
      </c>
      <c r="V42" s="13">
        <f t="shared" si="12"/>
        <v>850.75199999999995</v>
      </c>
      <c r="W42" s="15">
        <f t="shared" si="13"/>
        <v>42.620176032498307</v>
      </c>
      <c r="X42" s="10">
        <f t="shared" si="14"/>
        <v>-408.24800000000005</v>
      </c>
      <c r="Y42" s="11">
        <v>1405</v>
      </c>
      <c r="Z42" s="13">
        <f t="shared" si="15"/>
        <v>1019.13</v>
      </c>
      <c r="AA42" s="15">
        <f t="shared" si="16"/>
        <v>47.562626946513205</v>
      </c>
      <c r="AB42" s="13">
        <f t="shared" si="17"/>
        <v>-385.87</v>
      </c>
      <c r="AC42" s="14">
        <v>1500</v>
      </c>
      <c r="AD42" s="13">
        <f t="shared" si="18"/>
        <v>1190.462</v>
      </c>
      <c r="AE42" s="15">
        <f t="shared" si="19"/>
        <v>50.778605280974951</v>
      </c>
      <c r="AF42" s="13">
        <f t="shared" si="20"/>
        <v>-309.53800000000001</v>
      </c>
      <c r="AG42" s="14">
        <v>1616</v>
      </c>
      <c r="AH42" s="13">
        <f t="shared" si="21"/>
        <v>1358.84</v>
      </c>
      <c r="AI42" s="15">
        <f t="shared" si="22"/>
        <v>54.705484089370351</v>
      </c>
      <c r="AJ42" s="13">
        <f t="shared" si="23"/>
        <v>-257.16000000000008</v>
      </c>
      <c r="AK42" s="14">
        <v>1725</v>
      </c>
      <c r="AL42" s="13">
        <f t="shared" si="24"/>
        <v>1530.1719999999998</v>
      </c>
      <c r="AM42" s="15">
        <f t="shared" si="25"/>
        <v>58.395396073121184</v>
      </c>
      <c r="AN42" s="13">
        <f t="shared" si="26"/>
        <v>-194.8280000000002</v>
      </c>
      <c r="AO42" s="14">
        <v>1835</v>
      </c>
      <c r="AP42" s="13">
        <f t="shared" si="27"/>
        <v>1698.55</v>
      </c>
      <c r="AQ42" s="15">
        <f t="shared" si="28"/>
        <v>62.119160460392685</v>
      </c>
      <c r="AR42" s="13">
        <f t="shared" si="29"/>
        <v>-136.45000000000005</v>
      </c>
      <c r="AS42" s="14">
        <v>1904</v>
      </c>
      <c r="AT42" s="13">
        <f t="shared" si="30"/>
        <v>1869.8819999999998</v>
      </c>
      <c r="AU42" s="15">
        <f t="shared" si="31"/>
        <v>64.454976303317537</v>
      </c>
      <c r="AV42" s="13">
        <f t="shared" si="32"/>
        <v>-34.118000000000166</v>
      </c>
      <c r="AW42" s="14"/>
      <c r="AX42" s="13">
        <f t="shared" si="33"/>
        <v>2038.26</v>
      </c>
      <c r="AY42" s="15">
        <f t="shared" si="34"/>
        <v>0</v>
      </c>
      <c r="AZ42" s="13">
        <f t="shared" si="35"/>
        <v>2038.26</v>
      </c>
    </row>
    <row r="43" spans="1:52" x14ac:dyDescent="0.2">
      <c r="A43" s="7" t="s">
        <v>28</v>
      </c>
      <c r="B43" s="8" t="s">
        <v>73</v>
      </c>
      <c r="C43" s="9" t="s">
        <v>74</v>
      </c>
      <c r="D43" s="9">
        <v>14779</v>
      </c>
      <c r="E43" s="11">
        <v>2106</v>
      </c>
      <c r="F43" s="10">
        <f t="shared" si="0"/>
        <v>857.18200000000002</v>
      </c>
      <c r="G43" s="15">
        <f t="shared" si="1"/>
        <v>14.249949252317478</v>
      </c>
      <c r="H43" s="10">
        <f t="shared" si="2"/>
        <v>-1248.818</v>
      </c>
      <c r="I43" s="11">
        <v>3452</v>
      </c>
      <c r="J43" s="10">
        <f t="shared" si="3"/>
        <v>1699.585</v>
      </c>
      <c r="K43" s="15">
        <f t="shared" si="4"/>
        <v>23.357466675688478</v>
      </c>
      <c r="L43" s="29">
        <f t="shared" si="5"/>
        <v>-1752.415</v>
      </c>
      <c r="M43" s="11">
        <v>4365</v>
      </c>
      <c r="N43" s="10">
        <f t="shared" si="6"/>
        <v>2556.7670000000003</v>
      </c>
      <c r="O43" s="15">
        <f t="shared" si="7"/>
        <v>29.535151228093916</v>
      </c>
      <c r="P43" s="10">
        <f t="shared" si="8"/>
        <v>-1808.2329999999997</v>
      </c>
      <c r="Q43" s="11">
        <v>5208</v>
      </c>
      <c r="R43" s="13">
        <f t="shared" si="9"/>
        <v>3399.17</v>
      </c>
      <c r="S43" s="15">
        <f t="shared" si="10"/>
        <v>35.239190743622707</v>
      </c>
      <c r="T43" s="10">
        <f t="shared" si="11"/>
        <v>-1808.83</v>
      </c>
      <c r="U43" s="11">
        <v>5974</v>
      </c>
      <c r="V43" s="13">
        <f t="shared" si="12"/>
        <v>4256.3519999999999</v>
      </c>
      <c r="W43" s="15">
        <f t="shared" si="13"/>
        <v>40.422220718587184</v>
      </c>
      <c r="X43" s="10">
        <f t="shared" si="14"/>
        <v>-1717.6480000000001</v>
      </c>
      <c r="Y43" s="11">
        <v>6738</v>
      </c>
      <c r="Z43" s="13">
        <f t="shared" si="15"/>
        <v>5098.7550000000001</v>
      </c>
      <c r="AA43" s="15">
        <f t="shared" si="16"/>
        <v>45.591717978212323</v>
      </c>
      <c r="AB43" s="13">
        <f t="shared" si="17"/>
        <v>-1639.2449999999999</v>
      </c>
      <c r="AC43" s="14">
        <v>7583</v>
      </c>
      <c r="AD43" s="13">
        <f t="shared" si="18"/>
        <v>5955.9369999999999</v>
      </c>
      <c r="AE43" s="15">
        <f t="shared" si="19"/>
        <v>51.309290209080451</v>
      </c>
      <c r="AF43" s="13">
        <f t="shared" si="20"/>
        <v>-1627.0630000000001</v>
      </c>
      <c r="AG43" s="14">
        <v>8141</v>
      </c>
      <c r="AH43" s="13">
        <f t="shared" si="21"/>
        <v>6798.34</v>
      </c>
      <c r="AI43" s="15">
        <f t="shared" si="22"/>
        <v>55.084917788754318</v>
      </c>
      <c r="AJ43" s="13">
        <f t="shared" si="23"/>
        <v>-1342.6599999999999</v>
      </c>
      <c r="AK43" s="14">
        <v>8705</v>
      </c>
      <c r="AL43" s="13">
        <f t="shared" si="24"/>
        <v>7655.5219999999999</v>
      </c>
      <c r="AM43" s="15">
        <f t="shared" si="25"/>
        <v>58.901143514446176</v>
      </c>
      <c r="AN43" s="13">
        <f t="shared" si="26"/>
        <v>-1049.4780000000001</v>
      </c>
      <c r="AO43" s="14">
        <v>9260</v>
      </c>
      <c r="AP43" s="13">
        <f t="shared" si="27"/>
        <v>8497.9249999999993</v>
      </c>
      <c r="AQ43" s="15">
        <f t="shared" si="28"/>
        <v>62.656472021111028</v>
      </c>
      <c r="AR43" s="13">
        <f t="shared" si="29"/>
        <v>-762.07500000000073</v>
      </c>
      <c r="AS43" s="14">
        <v>9763</v>
      </c>
      <c r="AT43" s="13">
        <f t="shared" si="30"/>
        <v>9355.107</v>
      </c>
      <c r="AU43" s="15">
        <f t="shared" si="31"/>
        <v>66.059949928953245</v>
      </c>
      <c r="AV43" s="13">
        <f t="shared" si="32"/>
        <v>-407.89300000000003</v>
      </c>
      <c r="AW43" s="14"/>
      <c r="AX43" s="13">
        <f t="shared" si="33"/>
        <v>10197.51</v>
      </c>
      <c r="AY43" s="15">
        <f t="shared" si="34"/>
        <v>0</v>
      </c>
      <c r="AZ43" s="13">
        <f t="shared" si="35"/>
        <v>10197.51</v>
      </c>
    </row>
    <row r="44" spans="1:52" x14ac:dyDescent="0.2">
      <c r="A44" s="7" t="s">
        <v>28</v>
      </c>
      <c r="B44" s="8" t="s">
        <v>75</v>
      </c>
      <c r="C44" s="9" t="s">
        <v>76</v>
      </c>
      <c r="D44" s="9">
        <v>4505</v>
      </c>
      <c r="E44" s="11">
        <v>638</v>
      </c>
      <c r="F44" s="10">
        <f t="shared" si="0"/>
        <v>261.29000000000002</v>
      </c>
      <c r="G44" s="15">
        <f t="shared" si="1"/>
        <v>14.16204217536071</v>
      </c>
      <c r="H44" s="10">
        <f t="shared" si="2"/>
        <v>-376.71</v>
      </c>
      <c r="I44" s="11">
        <v>890</v>
      </c>
      <c r="J44" s="10">
        <f t="shared" si="3"/>
        <v>518.07500000000005</v>
      </c>
      <c r="K44" s="15">
        <f t="shared" si="4"/>
        <v>19.755826859045506</v>
      </c>
      <c r="L44" s="29">
        <f t="shared" si="5"/>
        <v>-371.92499999999995</v>
      </c>
      <c r="M44" s="11">
        <v>1074</v>
      </c>
      <c r="N44" s="10">
        <f t="shared" si="6"/>
        <v>779.36500000000001</v>
      </c>
      <c r="O44" s="15">
        <f t="shared" si="7"/>
        <v>23.840177580466147</v>
      </c>
      <c r="P44" s="10">
        <f t="shared" si="8"/>
        <v>-294.63499999999999</v>
      </c>
      <c r="Q44" s="11">
        <v>1304</v>
      </c>
      <c r="R44" s="13">
        <f t="shared" si="9"/>
        <v>1036.1500000000001</v>
      </c>
      <c r="S44" s="15">
        <f t="shared" si="10"/>
        <v>28.94561598224195</v>
      </c>
      <c r="T44" s="10">
        <f t="shared" si="11"/>
        <v>-267.84999999999991</v>
      </c>
      <c r="U44" s="11">
        <v>1531</v>
      </c>
      <c r="V44" s="13">
        <f t="shared" si="12"/>
        <v>1297.44</v>
      </c>
      <c r="W44" s="15">
        <f t="shared" si="13"/>
        <v>33.984461709211985</v>
      </c>
      <c r="X44" s="10">
        <f t="shared" si="14"/>
        <v>-233.55999999999995</v>
      </c>
      <c r="Y44" s="11">
        <v>1814</v>
      </c>
      <c r="Z44" s="13">
        <f t="shared" si="15"/>
        <v>1554.2249999999999</v>
      </c>
      <c r="AA44" s="15">
        <f t="shared" si="16"/>
        <v>40.266370699223089</v>
      </c>
      <c r="AB44" s="13">
        <f t="shared" si="17"/>
        <v>-259.77500000000009</v>
      </c>
      <c r="AC44" s="14">
        <v>1948</v>
      </c>
      <c r="AD44" s="13">
        <f t="shared" si="18"/>
        <v>1815.5150000000001</v>
      </c>
      <c r="AE44" s="15">
        <f t="shared" si="19"/>
        <v>43.240843507214208</v>
      </c>
      <c r="AF44" s="13">
        <f t="shared" si="20"/>
        <v>-132.4849999999999</v>
      </c>
      <c r="AG44" s="14">
        <v>2120</v>
      </c>
      <c r="AH44" s="13">
        <f t="shared" si="21"/>
        <v>2072.3000000000002</v>
      </c>
      <c r="AI44" s="15">
        <f t="shared" si="22"/>
        <v>47.058823529411761</v>
      </c>
      <c r="AJ44" s="13">
        <f t="shared" si="23"/>
        <v>-47.699999999999818</v>
      </c>
      <c r="AK44" s="14">
        <v>2272</v>
      </c>
      <c r="AL44" s="13">
        <f t="shared" si="24"/>
        <v>2333.59</v>
      </c>
      <c r="AM44" s="15">
        <f t="shared" si="25"/>
        <v>50.432852386237514</v>
      </c>
      <c r="AN44" s="13">
        <f t="shared" si="26"/>
        <v>61.590000000000146</v>
      </c>
      <c r="AO44" s="14">
        <v>2419</v>
      </c>
      <c r="AP44" s="13">
        <f t="shared" si="27"/>
        <v>2590.375</v>
      </c>
      <c r="AQ44" s="15">
        <f t="shared" si="28"/>
        <v>53.695893451720309</v>
      </c>
      <c r="AR44" s="13">
        <f t="shared" si="29"/>
        <v>171.375</v>
      </c>
      <c r="AS44" s="14">
        <v>2555</v>
      </c>
      <c r="AT44" s="13">
        <f t="shared" si="30"/>
        <v>2851.665</v>
      </c>
      <c r="AU44" s="15">
        <f t="shared" si="31"/>
        <v>56.71476137624861</v>
      </c>
      <c r="AV44" s="13">
        <f t="shared" si="32"/>
        <v>296.66499999999996</v>
      </c>
      <c r="AW44" s="14"/>
      <c r="AX44" s="13">
        <f t="shared" si="33"/>
        <v>3108.45</v>
      </c>
      <c r="AY44" s="15">
        <f t="shared" si="34"/>
        <v>0</v>
      </c>
      <c r="AZ44" s="13">
        <f t="shared" si="35"/>
        <v>3108.45</v>
      </c>
    </row>
    <row r="45" spans="1:52" x14ac:dyDescent="0.2">
      <c r="A45" s="7" t="s">
        <v>28</v>
      </c>
      <c r="B45" s="8" t="s">
        <v>77</v>
      </c>
      <c r="C45" s="9" t="s">
        <v>78</v>
      </c>
      <c r="D45" s="9">
        <v>353</v>
      </c>
      <c r="E45" s="11">
        <v>140</v>
      </c>
      <c r="F45" s="10">
        <f t="shared" si="0"/>
        <v>20.474</v>
      </c>
      <c r="G45" s="15">
        <f>E45*100/D45</f>
        <v>39.660056657223798</v>
      </c>
      <c r="H45" s="10">
        <f t="shared" si="2"/>
        <v>-119.526</v>
      </c>
      <c r="I45" s="11">
        <v>181</v>
      </c>
      <c r="J45" s="10">
        <f t="shared" si="3"/>
        <v>40.594999999999999</v>
      </c>
      <c r="K45" s="15">
        <f t="shared" si="4"/>
        <v>51.274787535410759</v>
      </c>
      <c r="L45" s="29">
        <f t="shared" si="5"/>
        <v>-140.405</v>
      </c>
      <c r="M45" s="11">
        <v>218</v>
      </c>
      <c r="N45" s="10">
        <f t="shared" si="6"/>
        <v>61.069000000000003</v>
      </c>
      <c r="O45" s="15">
        <f t="shared" si="7"/>
        <v>61.756373937677054</v>
      </c>
      <c r="P45" s="10">
        <f t="shared" si="8"/>
        <v>-156.93099999999998</v>
      </c>
      <c r="Q45" s="11">
        <v>236</v>
      </c>
      <c r="R45" s="13">
        <f t="shared" si="9"/>
        <v>81.19</v>
      </c>
      <c r="S45" s="15">
        <f t="shared" si="10"/>
        <v>66.855524079320119</v>
      </c>
      <c r="T45" s="10">
        <f t="shared" si="11"/>
        <v>-154.81</v>
      </c>
      <c r="U45" s="11">
        <v>245</v>
      </c>
      <c r="V45" s="13">
        <f t="shared" si="12"/>
        <v>101.664</v>
      </c>
      <c r="W45" s="15">
        <f t="shared" si="13"/>
        <v>69.405099150141652</v>
      </c>
      <c r="X45" s="10">
        <f t="shared" si="14"/>
        <v>-143.33600000000001</v>
      </c>
      <c r="Y45" s="11">
        <v>258</v>
      </c>
      <c r="Z45" s="13">
        <f t="shared" si="15"/>
        <v>121.785</v>
      </c>
      <c r="AA45" s="15">
        <f t="shared" si="16"/>
        <v>73.087818696883858</v>
      </c>
      <c r="AB45" s="46">
        <f t="shared" si="17"/>
        <v>-136.215</v>
      </c>
      <c r="AC45" s="14">
        <v>273</v>
      </c>
      <c r="AD45" s="13">
        <f t="shared" si="18"/>
        <v>142.25899999999999</v>
      </c>
      <c r="AE45" s="15">
        <f t="shared" si="19"/>
        <v>77.337110481586407</v>
      </c>
      <c r="AF45" s="13">
        <f t="shared" si="20"/>
        <v>-130.74100000000001</v>
      </c>
      <c r="AG45" s="14">
        <v>308</v>
      </c>
      <c r="AH45" s="13">
        <f t="shared" si="21"/>
        <v>162.38</v>
      </c>
      <c r="AI45" s="15">
        <f t="shared" si="22"/>
        <v>87.252124645892351</v>
      </c>
      <c r="AJ45" s="13">
        <f t="shared" si="23"/>
        <v>-145.62</v>
      </c>
      <c r="AK45" s="14">
        <v>319</v>
      </c>
      <c r="AL45" s="13">
        <f t="shared" si="24"/>
        <v>182.85399999999998</v>
      </c>
      <c r="AM45" s="15">
        <f t="shared" si="25"/>
        <v>90.368271954674213</v>
      </c>
      <c r="AN45" s="13">
        <f t="shared" si="26"/>
        <v>-136.14600000000002</v>
      </c>
      <c r="AO45" s="14">
        <v>337</v>
      </c>
      <c r="AP45" s="13">
        <f t="shared" si="27"/>
        <v>202.97499999999999</v>
      </c>
      <c r="AQ45" s="15">
        <f t="shared" si="28"/>
        <v>95.467422096317279</v>
      </c>
      <c r="AR45" s="13">
        <f t="shared" si="29"/>
        <v>-134.02500000000001</v>
      </c>
      <c r="AS45" s="14">
        <v>351</v>
      </c>
      <c r="AT45" s="13">
        <f t="shared" si="30"/>
        <v>223.44899999999998</v>
      </c>
      <c r="AU45" s="15">
        <f t="shared" si="31"/>
        <v>99.433427762039656</v>
      </c>
      <c r="AV45" s="13">
        <f t="shared" si="32"/>
        <v>-127.55100000000002</v>
      </c>
      <c r="AW45" s="14"/>
      <c r="AX45" s="13">
        <f t="shared" si="33"/>
        <v>243.57</v>
      </c>
      <c r="AY45" s="15">
        <f t="shared" si="34"/>
        <v>0</v>
      </c>
      <c r="AZ45" s="13">
        <f t="shared" si="35"/>
        <v>243.57</v>
      </c>
    </row>
    <row r="46" spans="1:52" ht="6" customHeight="1" x14ac:dyDescent="0.2">
      <c r="A46" s="21"/>
      <c r="B46" s="22"/>
      <c r="D46" s="23"/>
      <c r="F46" s="23"/>
      <c r="G46" s="20"/>
      <c r="H46" s="23"/>
      <c r="I46" s="23"/>
      <c r="J46" s="23"/>
      <c r="K46" s="28"/>
      <c r="L46" s="30"/>
      <c r="M46" s="23"/>
      <c r="N46" s="23"/>
      <c r="O46" s="28"/>
      <c r="P46" s="23"/>
      <c r="Q46" s="23"/>
      <c r="R46" s="24"/>
      <c r="S46" s="20"/>
      <c r="T46" s="23"/>
      <c r="U46" s="24"/>
      <c r="V46" s="24"/>
      <c r="W46" s="20"/>
      <c r="X46" s="25"/>
      <c r="Y46" s="24"/>
      <c r="Z46" s="24"/>
      <c r="AA46" s="34"/>
      <c r="AB46" s="47"/>
      <c r="AC46" s="24"/>
      <c r="AD46" s="24"/>
      <c r="AE46" s="20"/>
      <c r="AF46" s="24"/>
      <c r="AG46" s="24"/>
      <c r="AH46" s="24"/>
      <c r="AI46" s="26"/>
      <c r="AJ46" s="24"/>
      <c r="AK46" s="24"/>
      <c r="AL46" s="24"/>
      <c r="AM46" s="26"/>
      <c r="AN46" s="24"/>
      <c r="AO46" s="24"/>
      <c r="AP46" s="24"/>
      <c r="AQ46" s="28"/>
      <c r="AR46" s="24"/>
      <c r="AS46" s="24"/>
      <c r="AT46" s="24"/>
      <c r="AU46" s="27"/>
      <c r="AV46" s="24"/>
      <c r="AW46" s="24"/>
      <c r="AX46" s="24"/>
      <c r="AY46" s="28"/>
      <c r="AZ46" s="24"/>
    </row>
    <row r="47" spans="1:52" x14ac:dyDescent="0.2">
      <c r="A47" s="1"/>
      <c r="B47" s="1"/>
      <c r="C47" s="1" t="s">
        <v>110</v>
      </c>
      <c r="D47" s="18">
        <f>SUM(D21:D46)</f>
        <v>320930</v>
      </c>
      <c r="E47" s="19">
        <f>SUM(E21:E46)</f>
        <v>54626</v>
      </c>
      <c r="F47" s="18">
        <f>SUM(F21:F46)</f>
        <v>18613.939999999999</v>
      </c>
      <c r="G47" s="20">
        <f>E47*100/D47</f>
        <v>17.021157261708161</v>
      </c>
      <c r="H47" s="18">
        <f>SUM(H21:H46)</f>
        <v>-36012.06</v>
      </c>
      <c r="I47" s="19">
        <f>SUM(I21:I46)</f>
        <v>86541</v>
      </c>
      <c r="J47" s="18">
        <f>SUM(J21:J46)</f>
        <v>36906.949999999997</v>
      </c>
      <c r="K47" s="20">
        <f t="shared" si="4"/>
        <v>26.965693453401052</v>
      </c>
      <c r="L47" s="31">
        <f>SUM(L21:L46)</f>
        <v>-49634.05000000001</v>
      </c>
      <c r="M47" s="19">
        <f>SUM(M21:M46)</f>
        <v>109360</v>
      </c>
      <c r="N47" s="18">
        <f>SUM(N21:N46)</f>
        <v>55520.890000000014</v>
      </c>
      <c r="O47" s="20">
        <f t="shared" si="7"/>
        <v>34.07596672171502</v>
      </c>
      <c r="P47" s="32">
        <f>SUM(P21:P46)</f>
        <v>-35324.30799999999</v>
      </c>
      <c r="Q47" s="19">
        <f>SUM(Q21:Q46)</f>
        <v>130517</v>
      </c>
      <c r="R47" s="18">
        <f>SUM(R21:R46)</f>
        <v>73813.899999999994</v>
      </c>
      <c r="S47" s="20">
        <f t="shared" si="10"/>
        <v>40.668370049543512</v>
      </c>
      <c r="T47" s="18">
        <f>SUM(T21:T46)</f>
        <v>-56703.100000000006</v>
      </c>
      <c r="U47" s="19">
        <f>SUM(U21:U46)</f>
        <v>146913</v>
      </c>
      <c r="V47" s="18">
        <f>SUM(V21:V46)</f>
        <v>92427.839999999997</v>
      </c>
      <c r="W47" s="20">
        <f>U47/D47*100</f>
        <v>45.777272302371237</v>
      </c>
      <c r="X47" s="18">
        <f>SUM(X21:X46)</f>
        <v>-54485.159999999996</v>
      </c>
      <c r="Y47" s="19">
        <f>SUM(Y21:Y46)</f>
        <v>165526</v>
      </c>
      <c r="Z47" s="18">
        <f>SUM(Z21:Z46)</f>
        <v>110720.85000000002</v>
      </c>
      <c r="AA47" s="20">
        <f t="shared" si="16"/>
        <v>51.576979403608256</v>
      </c>
      <c r="AB47" s="33">
        <f>SUM(AB21:AB46)</f>
        <v>-54805.15</v>
      </c>
      <c r="AC47" s="19">
        <f>SUM(AC21:AC46)</f>
        <v>185169</v>
      </c>
      <c r="AD47" s="18">
        <f>SUM(AD21:AD46)</f>
        <v>129334.79000000001</v>
      </c>
      <c r="AE47" s="20">
        <f>AC47/D47*100</f>
        <v>57.697628766397656</v>
      </c>
      <c r="AF47" s="33">
        <f>SUM(AF21:AF46)</f>
        <v>-55834.210000000014</v>
      </c>
      <c r="AG47" s="19">
        <f>SUM(AG21:AG46)</f>
        <v>202045</v>
      </c>
      <c r="AH47" s="33">
        <f>SUM(AH21:AH46)</f>
        <v>147627.79999999999</v>
      </c>
      <c r="AI47" s="20">
        <f t="shared" si="22"/>
        <v>62.956096344997349</v>
      </c>
      <c r="AJ47" s="33">
        <f>SUM(AJ21:AJ46)</f>
        <v>-54417.200000000019</v>
      </c>
      <c r="AK47" s="19">
        <f>SUM(AK21:AK46)</f>
        <v>214702</v>
      </c>
      <c r="AL47" s="33">
        <f>SUM(AL21:AL46)</f>
        <v>166241.73999999996</v>
      </c>
      <c r="AM47" s="20">
        <f t="shared" si="25"/>
        <v>66.899947028947125</v>
      </c>
      <c r="AN47" s="33">
        <f>SUM(AN21:AN46)</f>
        <v>-48460.260000000017</v>
      </c>
      <c r="AO47" s="19">
        <f>SUM(AO21:AO46)</f>
        <v>229827</v>
      </c>
      <c r="AP47" s="33">
        <f>SUM(AP21:AP46)</f>
        <v>184534.74999999997</v>
      </c>
      <c r="AQ47" s="20">
        <f t="shared" si="28"/>
        <v>71.612812762907794</v>
      </c>
      <c r="AR47" s="35">
        <f>SUM(AR21:AR46)</f>
        <v>-45292.249999999993</v>
      </c>
      <c r="AS47" s="19">
        <f>SUM(AS21:AS46)</f>
        <v>241848</v>
      </c>
      <c r="AT47" s="33">
        <f>SUM(AT21:AT46)</f>
        <v>203148.68999999994</v>
      </c>
      <c r="AU47" s="20">
        <f>AS47/D47*100</f>
        <v>75.358489390209698</v>
      </c>
      <c r="AV47" s="35">
        <f>SUM(AV21:AV46)</f>
        <v>-38699.31</v>
      </c>
      <c r="AW47" s="19">
        <f>SUM(AW21:AW46)</f>
        <v>0</v>
      </c>
      <c r="AX47" s="33">
        <f>SUM(AX21:AX46)</f>
        <v>221441.70000000004</v>
      </c>
      <c r="AY47" s="20">
        <f>AW47/D47*100</f>
        <v>0</v>
      </c>
      <c r="AZ47" s="33">
        <f>SUM(AZ21:AZ46)</f>
        <v>221441.70000000004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">
      <c r="A49" s="1"/>
      <c r="B49" s="16" t="s">
        <v>79</v>
      </c>
      <c r="C49" s="1" t="s">
        <v>80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">
      <c r="A51" s="1"/>
      <c r="B51" s="16" t="s">
        <v>81</v>
      </c>
      <c r="C51" s="1" t="s">
        <v>82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">
      <c r="A52" s="1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">
      <c r="A53" t="s">
        <v>83</v>
      </c>
      <c r="B53" s="1">
        <v>5.8</v>
      </c>
      <c r="C53" s="1"/>
      <c r="D53" s="1"/>
      <c r="G53" s="17" t="s">
        <v>84</v>
      </c>
      <c r="H53" s="17" t="s">
        <v>85</v>
      </c>
      <c r="I53" s="17" t="s">
        <v>86</v>
      </c>
      <c r="J53" s="17" t="s">
        <v>87</v>
      </c>
      <c r="K53" s="17" t="s">
        <v>88</v>
      </c>
      <c r="L53" s="17" t="s">
        <v>89</v>
      </c>
      <c r="M53" s="17" t="s">
        <v>90</v>
      </c>
      <c r="N53" s="17" t="s">
        <v>91</v>
      </c>
      <c r="O53" s="17" t="s">
        <v>92</v>
      </c>
      <c r="P53" s="17" t="s">
        <v>93</v>
      </c>
      <c r="Q53" s="17" t="s">
        <v>94</v>
      </c>
      <c r="R53" s="17" t="s">
        <v>95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">
      <c r="A54" t="s">
        <v>96</v>
      </c>
      <c r="B54">
        <v>11.5</v>
      </c>
      <c r="E54" s="44" t="s">
        <v>97</v>
      </c>
      <c r="F54" s="44"/>
      <c r="G54" s="35">
        <f>E47</f>
        <v>54626</v>
      </c>
      <c r="H54" s="35">
        <f>I47</f>
        <v>86541</v>
      </c>
      <c r="I54" s="35">
        <f>M47</f>
        <v>109360</v>
      </c>
      <c r="J54" s="35">
        <f>Q47</f>
        <v>130517</v>
      </c>
      <c r="K54" s="35">
        <f>U47</f>
        <v>146913</v>
      </c>
      <c r="L54" s="35">
        <f>Y47</f>
        <v>165526</v>
      </c>
      <c r="M54" s="35">
        <f>AC47</f>
        <v>185169</v>
      </c>
      <c r="S54" s="44"/>
    </row>
    <row r="55" spans="1:42" x14ac:dyDescent="0.2">
      <c r="A55" t="s">
        <v>98</v>
      </c>
      <c r="B55">
        <v>17.3</v>
      </c>
      <c r="E55" s="44" t="s">
        <v>111</v>
      </c>
      <c r="F55" s="44"/>
      <c r="G55" s="35">
        <f>H47</f>
        <v>-36012.06</v>
      </c>
      <c r="H55" s="45">
        <f>L47</f>
        <v>-49634.05000000001</v>
      </c>
      <c r="I55" s="35">
        <f>P47</f>
        <v>-35324.30799999999</v>
      </c>
      <c r="J55" s="35">
        <f>T47</f>
        <v>-56703.100000000006</v>
      </c>
      <c r="K55" s="35">
        <f>X47</f>
        <v>-54485.159999999996</v>
      </c>
      <c r="L55" s="35">
        <f>AB47</f>
        <v>-54805.15</v>
      </c>
      <c r="M55" s="35">
        <f>AF47</f>
        <v>-55834.210000000014</v>
      </c>
    </row>
    <row r="56" spans="1:42" x14ac:dyDescent="0.2">
      <c r="A56" t="s">
        <v>99</v>
      </c>
      <c r="B56">
        <v>23</v>
      </c>
    </row>
    <row r="57" spans="1:42" x14ac:dyDescent="0.2">
      <c r="A57" t="s">
        <v>98</v>
      </c>
      <c r="B57">
        <v>28.8</v>
      </c>
      <c r="E57" s="44" t="s">
        <v>112</v>
      </c>
      <c r="F57" s="44"/>
      <c r="G57" s="35">
        <v>54626</v>
      </c>
      <c r="H57" s="35">
        <f>H54-G54</f>
        <v>31915</v>
      </c>
      <c r="I57" s="35">
        <f t="shared" ref="I57:K57" si="36">I54-H54</f>
        <v>22819</v>
      </c>
      <c r="J57" s="35">
        <f t="shared" si="36"/>
        <v>21157</v>
      </c>
      <c r="K57" s="35">
        <f t="shared" si="36"/>
        <v>16396</v>
      </c>
      <c r="L57" s="35">
        <f>L54-K54</f>
        <v>18613</v>
      </c>
      <c r="M57" s="35">
        <f>M54-L54</f>
        <v>19643</v>
      </c>
      <c r="N57" s="35"/>
      <c r="O57" s="35"/>
    </row>
    <row r="58" spans="1:42" x14ac:dyDescent="0.2">
      <c r="A58" t="s">
        <v>100</v>
      </c>
      <c r="B58">
        <v>34.5</v>
      </c>
      <c r="E58" s="44" t="s">
        <v>113</v>
      </c>
      <c r="F58" s="44"/>
      <c r="G58" s="35">
        <f>G55</f>
        <v>-36012.06</v>
      </c>
      <c r="H58" s="35">
        <f>H55</f>
        <v>-49634.05000000001</v>
      </c>
      <c r="I58" s="35">
        <f t="shared" ref="I58:M58" si="37">I55</f>
        <v>-35324.30799999999</v>
      </c>
      <c r="J58" s="35">
        <f t="shared" si="37"/>
        <v>-56703.100000000006</v>
      </c>
      <c r="K58" s="35">
        <f>K55</f>
        <v>-54485.159999999996</v>
      </c>
      <c r="L58" s="35">
        <f t="shared" si="37"/>
        <v>-54805.15</v>
      </c>
      <c r="M58" s="35">
        <f t="shared" si="37"/>
        <v>-55834.210000000014</v>
      </c>
      <c r="N58" s="35"/>
      <c r="O58" s="35"/>
    </row>
    <row r="59" spans="1:42" x14ac:dyDescent="0.2">
      <c r="A59" t="s">
        <v>100</v>
      </c>
      <c r="B59">
        <v>40.299999999999997</v>
      </c>
    </row>
    <row r="60" spans="1:42" x14ac:dyDescent="0.2">
      <c r="A60" t="s">
        <v>99</v>
      </c>
      <c r="B60">
        <v>46</v>
      </c>
    </row>
    <row r="61" spans="1:42" x14ac:dyDescent="0.2">
      <c r="A61" t="s">
        <v>101</v>
      </c>
      <c r="B61">
        <v>51.8</v>
      </c>
    </row>
    <row r="62" spans="1:42" x14ac:dyDescent="0.2">
      <c r="A62" t="s">
        <v>102</v>
      </c>
      <c r="B62">
        <v>57.5</v>
      </c>
    </row>
    <row r="63" spans="1:42" x14ac:dyDescent="0.2">
      <c r="A63" t="s">
        <v>103</v>
      </c>
      <c r="B63">
        <v>63.3</v>
      </c>
    </row>
    <row r="64" spans="1:42" x14ac:dyDescent="0.2">
      <c r="A64" t="s">
        <v>104</v>
      </c>
      <c r="B64">
        <v>69</v>
      </c>
    </row>
  </sheetData>
  <mergeCells count="15">
    <mergeCell ref="B9:O9"/>
    <mergeCell ref="D19:D20"/>
    <mergeCell ref="E19:H19"/>
    <mergeCell ref="I19:L19"/>
    <mergeCell ref="M19:P19"/>
    <mergeCell ref="C19:C20"/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</mergeCells>
  <conditionalFormatting sqref="G21:G45">
    <cfRule type="cellIs" dxfId="113" priority="66" operator="greaterThanOrEqual">
      <formula>5.8</formula>
    </cfRule>
    <cfRule type="cellIs" dxfId="112" priority="64" operator="lessThanOrEqual">
      <formula>4.8</formula>
    </cfRule>
    <cfRule type="cellIs" dxfId="111" priority="65" operator="between">
      <formula>4.8</formula>
      <formula>5.8</formula>
    </cfRule>
  </conditionalFormatting>
  <conditionalFormatting sqref="G47">
    <cfRule type="cellIs" dxfId="110" priority="63" operator="greaterThanOrEqual">
      <formula>5.8</formula>
    </cfRule>
    <cfRule type="cellIs" dxfId="109" priority="62" operator="between">
      <formula>4.8</formula>
      <formula>5.8</formula>
    </cfRule>
    <cfRule type="cellIs" dxfId="108" priority="61" operator="lessThanOrEqual">
      <formula>4.8</formula>
    </cfRule>
  </conditionalFormatting>
  <conditionalFormatting sqref="K21:K45 K47">
    <cfRule type="cellIs" dxfId="107" priority="60" operator="greaterThanOrEqual">
      <formula>11.5</formula>
    </cfRule>
    <cfRule type="cellIs" dxfId="106" priority="58" operator="lessThanOrEqual">
      <formula>9.5</formula>
    </cfRule>
    <cfRule type="cellIs" dxfId="105" priority="59" operator="between">
      <formula>9.5</formula>
      <formula>11.5</formula>
    </cfRule>
  </conditionalFormatting>
  <conditionalFormatting sqref="O21:O45 O47">
    <cfRule type="cellIs" dxfId="104" priority="57" operator="greaterThanOrEqual">
      <formula>17.3</formula>
    </cfRule>
    <cfRule type="cellIs" dxfId="103" priority="56" operator="between">
      <formula>14.3</formula>
      <formula>17.3</formula>
    </cfRule>
    <cfRule type="cellIs" dxfId="102" priority="55" operator="lessThanOrEqual">
      <formula>14.3</formula>
    </cfRule>
  </conditionalFormatting>
  <conditionalFormatting sqref="S21:S45">
    <cfRule type="cellIs" dxfId="101" priority="54" operator="greaterThanOrEqual">
      <formula>23</formula>
    </cfRule>
    <cfRule type="cellIs" dxfId="100" priority="53" operator="between">
      <formula>19</formula>
      <formula>23</formula>
    </cfRule>
    <cfRule type="cellIs" dxfId="99" priority="52" operator="lessThanOrEqual">
      <formula>19</formula>
    </cfRule>
  </conditionalFormatting>
  <conditionalFormatting sqref="S47">
    <cfRule type="cellIs" dxfId="98" priority="51" operator="greaterThanOrEqual">
      <formula>23</formula>
    </cfRule>
    <cfRule type="cellIs" dxfId="97" priority="50" operator="between">
      <formula>19</formula>
      <formula>23</formula>
    </cfRule>
    <cfRule type="cellIs" dxfId="96" priority="49" operator="lessThanOrEqual">
      <formula>19</formula>
    </cfRule>
  </conditionalFormatting>
  <conditionalFormatting sqref="W21:W45">
    <cfRule type="cellIs" dxfId="95" priority="48" operator="greaterThanOrEqual">
      <formula>28.8</formula>
    </cfRule>
    <cfRule type="cellIs" dxfId="94" priority="47" operator="between">
      <formula>23.8</formula>
      <formula>28.8</formula>
    </cfRule>
    <cfRule type="cellIs" dxfId="93" priority="46" operator="lessThanOrEqual">
      <formula>23.8</formula>
    </cfRule>
  </conditionalFormatting>
  <conditionalFormatting sqref="W47">
    <cfRule type="cellIs" dxfId="92" priority="44" operator="between">
      <formula>23.8</formula>
      <formula>28.8</formula>
    </cfRule>
    <cfRule type="cellIs" dxfId="91" priority="43" operator="lessThanOrEqual">
      <formula>23.8</formula>
    </cfRule>
    <cfRule type="cellIs" dxfId="90" priority="45" operator="greaterThanOrEqual">
      <formula>28.8</formula>
    </cfRule>
  </conditionalFormatting>
  <conditionalFormatting sqref="AA21:AA45 AA47">
    <cfRule type="cellIs" dxfId="89" priority="42" operator="greaterThanOrEqual">
      <formula>34.5</formula>
    </cfRule>
    <cfRule type="cellIs" dxfId="88" priority="41" operator="between">
      <formula>28.6</formula>
      <formula>34.5</formula>
    </cfRule>
    <cfRule type="cellIs" dxfId="87" priority="40" operator="lessThanOrEqual">
      <formula>28.6</formula>
    </cfRule>
  </conditionalFormatting>
  <conditionalFormatting sqref="AE21:AE45">
    <cfRule type="cellIs" dxfId="86" priority="31" operator="lessThanOrEqual">
      <formula>33.3</formula>
    </cfRule>
    <cfRule type="cellIs" dxfId="85" priority="32" operator="between">
      <formula>33.3</formula>
      <formula>40.3</formula>
    </cfRule>
    <cfRule type="cellIs" dxfId="84" priority="33" operator="greaterThanOrEqual">
      <formula>40.3</formula>
    </cfRule>
  </conditionalFormatting>
  <conditionalFormatting sqref="AE47">
    <cfRule type="cellIs" dxfId="83" priority="34" operator="lessThanOrEqual">
      <formula>33.3</formula>
    </cfRule>
    <cfRule type="cellIs" dxfId="82" priority="35" operator="between">
      <formula>33.3</formula>
      <formula>40.3</formula>
    </cfRule>
    <cfRule type="cellIs" dxfId="81" priority="36" operator="greaterThanOrEqual">
      <formula>40.3</formula>
    </cfRule>
  </conditionalFormatting>
  <conditionalFormatting sqref="AI21:AI45">
    <cfRule type="cellIs" dxfId="80" priority="28" operator="lessThanOrEqual">
      <formula>38.1</formula>
    </cfRule>
    <cfRule type="cellIs" dxfId="79" priority="30" operator="greaterThanOrEqual">
      <formula>46</formula>
    </cfRule>
    <cfRule type="cellIs" dxfId="78" priority="29" operator="between">
      <formula>38.1</formula>
      <formula>46</formula>
    </cfRule>
  </conditionalFormatting>
  <conditionalFormatting sqref="AI47">
    <cfRule type="cellIs" dxfId="77" priority="26" operator="between">
      <formula>38.1</formula>
      <formula>46</formula>
    </cfRule>
    <cfRule type="cellIs" dxfId="76" priority="25" operator="lessThanOrEqual">
      <formula>38.1</formula>
    </cfRule>
    <cfRule type="cellIs" dxfId="75" priority="27" operator="greaterThanOrEqual">
      <formula>46</formula>
    </cfRule>
  </conditionalFormatting>
  <conditionalFormatting sqref="AM21:AM45">
    <cfRule type="cellIs" dxfId="74" priority="18" operator="greaterThanOrEqual">
      <formula>51.8</formula>
    </cfRule>
    <cfRule type="cellIs" dxfId="73" priority="17" operator="between">
      <formula>42.8</formula>
      <formula>51.8</formula>
    </cfRule>
    <cfRule type="cellIs" dxfId="72" priority="16" operator="lessThanOrEqual">
      <formula>42.8</formula>
    </cfRule>
  </conditionalFormatting>
  <conditionalFormatting sqref="AM47">
    <cfRule type="cellIs" dxfId="71" priority="14" operator="between">
      <formula>42.8</formula>
      <formula>51.8</formula>
    </cfRule>
    <cfRule type="cellIs" dxfId="70" priority="13" operator="lessThanOrEqual">
      <formula>42.8</formula>
    </cfRule>
    <cfRule type="cellIs" dxfId="69" priority="15" operator="greaterThanOrEqual">
      <formula>51.8</formula>
    </cfRule>
  </conditionalFormatting>
  <conditionalFormatting sqref="AQ21:AQ45 AQ47">
    <cfRule type="cellIs" dxfId="68" priority="12" operator="greaterThanOrEqual">
      <formula>57.5</formula>
    </cfRule>
    <cfRule type="cellIs" dxfId="67" priority="11" operator="between">
      <formula>47.6</formula>
      <formula>57.5</formula>
    </cfRule>
    <cfRule type="cellIs" dxfId="66" priority="10" operator="lessThanOrEqual">
      <formula>47.6</formula>
    </cfRule>
  </conditionalFormatting>
  <conditionalFormatting sqref="AU21:AU45">
    <cfRule type="cellIs" dxfId="61" priority="9" operator="greaterThanOrEqual">
      <formula>63.3</formula>
    </cfRule>
    <cfRule type="cellIs" dxfId="60" priority="7" operator="lessThanOrEqual">
      <formula>52.3</formula>
    </cfRule>
    <cfRule type="cellIs" dxfId="57" priority="8" operator="between">
      <formula>52.3</formula>
      <formula>63.3</formula>
    </cfRule>
  </conditionalFormatting>
  <conditionalFormatting sqref="AU47">
    <cfRule type="cellIs" dxfId="62" priority="6" operator="greaterThanOrEqual">
      <formula>63.3</formula>
    </cfRule>
    <cfRule type="cellIs" dxfId="58" priority="5" operator="between">
      <formula>52.3</formula>
      <formula>63.3</formula>
    </cfRule>
    <cfRule type="cellIs" dxfId="59" priority="4" operator="lessThanOrEqual">
      <formula>52.3</formula>
    </cfRule>
  </conditionalFormatting>
  <conditionalFormatting sqref="AY21:AY45 AY47">
    <cfRule type="cellIs" dxfId="65" priority="1" operator="lessThanOrEqual">
      <formula>59.9</formula>
    </cfRule>
    <cfRule type="cellIs" dxfId="64" priority="3" operator="greaterThanOrEqual">
      <formula>70</formula>
    </cfRule>
    <cfRule type="cellIs" dxfId="63" priority="2" operator="between">
      <formula>59.9</formula>
      <formula>70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"/>
  <sheetViews>
    <sheetView workbookViewId="0">
      <selection activeCell="F30" sqref="F30"/>
    </sheetView>
  </sheetViews>
  <sheetFormatPr baseColWidth="10" defaultRowHeight="12.75" x14ac:dyDescent="0.2"/>
  <cols>
    <col min="1" max="1" width="11.42578125" style="36"/>
    <col min="2" max="2" width="29.85546875" style="36" customWidth="1"/>
    <col min="3" max="9" width="11.42578125" style="36"/>
  </cols>
  <sheetData>
    <row r="1" spans="2:18" s="36" customFormat="1" x14ac:dyDescent="0.2"/>
    <row r="2" spans="2:18" s="36" customFormat="1" x14ac:dyDescent="0.2"/>
    <row r="3" spans="2:18" s="36" customFormat="1" x14ac:dyDescent="0.2"/>
    <row r="4" spans="2:18" s="36" customFormat="1" x14ac:dyDescent="0.2"/>
    <row r="5" spans="2:18" x14ac:dyDescent="0.2">
      <c r="B5" s="37" t="s">
        <v>105</v>
      </c>
      <c r="C5" s="37" t="s">
        <v>22</v>
      </c>
      <c r="D5" s="37" t="s">
        <v>23</v>
      </c>
      <c r="E5" s="37" t="s">
        <v>24</v>
      </c>
      <c r="F5" s="37" t="s">
        <v>25</v>
      </c>
      <c r="J5" s="36"/>
      <c r="K5" s="36"/>
      <c r="L5" s="36"/>
      <c r="M5" s="36"/>
      <c r="N5" s="36"/>
      <c r="O5" s="36"/>
      <c r="P5" s="36"/>
      <c r="Q5" s="36"/>
      <c r="R5" s="36"/>
    </row>
    <row r="6" spans="2:18" x14ac:dyDescent="0.2">
      <c r="B6" s="40" t="s">
        <v>78</v>
      </c>
      <c r="C6" s="39">
        <v>214</v>
      </c>
      <c r="D6" s="36">
        <v>80.850999999999999</v>
      </c>
      <c r="E6" s="39">
        <v>61.671469740634009</v>
      </c>
      <c r="F6" s="41">
        <v>-133.149</v>
      </c>
      <c r="J6" s="36"/>
      <c r="K6" s="36"/>
      <c r="L6" s="36"/>
      <c r="M6" s="36"/>
      <c r="N6" s="36"/>
      <c r="O6" s="36"/>
      <c r="P6" s="36"/>
      <c r="Q6" s="36"/>
      <c r="R6" s="36"/>
    </row>
    <row r="7" spans="2:18" x14ac:dyDescent="0.2">
      <c r="B7" s="38" t="s">
        <v>32</v>
      </c>
      <c r="C7" s="39">
        <v>11995</v>
      </c>
      <c r="D7" s="36">
        <v>5814.9809999999998</v>
      </c>
      <c r="E7" s="39">
        <v>48.062667788596386</v>
      </c>
      <c r="F7" s="41">
        <v>-6180.0190000000002</v>
      </c>
      <c r="J7" s="36"/>
      <c r="K7" s="36"/>
      <c r="L7" s="36"/>
      <c r="M7" s="36"/>
      <c r="N7" s="36"/>
      <c r="O7" s="36"/>
      <c r="P7" s="36"/>
      <c r="Q7" s="36"/>
      <c r="R7" s="36"/>
    </row>
    <row r="8" spans="2:18" x14ac:dyDescent="0.2">
      <c r="B8" s="38" t="s">
        <v>52</v>
      </c>
      <c r="C8" s="39">
        <v>591</v>
      </c>
      <c r="D8" s="36">
        <v>289.38600000000002</v>
      </c>
      <c r="E8" s="39">
        <v>47.584541062801932</v>
      </c>
      <c r="F8" s="41">
        <v>-301.61399999999998</v>
      </c>
      <c r="J8" s="36"/>
      <c r="K8" s="36"/>
      <c r="L8" s="36"/>
      <c r="M8" s="36"/>
      <c r="N8" s="36"/>
      <c r="O8" s="36"/>
      <c r="P8" s="36"/>
      <c r="Q8" s="36"/>
      <c r="R8" s="36"/>
    </row>
    <row r="9" spans="2:18" x14ac:dyDescent="0.2">
      <c r="B9" s="38" t="s">
        <v>54</v>
      </c>
      <c r="C9" s="39">
        <v>616</v>
      </c>
      <c r="D9" s="36">
        <v>303.13299999999998</v>
      </c>
      <c r="E9" s="39">
        <v>47.348193697156034</v>
      </c>
      <c r="F9" s="41">
        <v>-312.86700000000002</v>
      </c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">
      <c r="B10" s="38" t="s">
        <v>56</v>
      </c>
      <c r="C10" s="39">
        <v>1389</v>
      </c>
      <c r="D10" s="36">
        <v>692.70900000000006</v>
      </c>
      <c r="E10" s="39">
        <v>46.720484359233097</v>
      </c>
      <c r="F10" s="41">
        <v>-696.29099999999994</v>
      </c>
      <c r="J10" s="36"/>
      <c r="K10" s="36"/>
      <c r="L10" s="36"/>
      <c r="M10" s="36"/>
      <c r="N10" s="36"/>
      <c r="O10" s="36"/>
      <c r="P10" s="36"/>
      <c r="Q10" s="36"/>
      <c r="R10" s="36"/>
    </row>
    <row r="11" spans="2:18" x14ac:dyDescent="0.2">
      <c r="B11" s="38" t="s">
        <v>50</v>
      </c>
      <c r="C11" s="39">
        <v>711</v>
      </c>
      <c r="D11" s="36">
        <v>370.70300000000003</v>
      </c>
      <c r="E11" s="39">
        <v>44.688874921433062</v>
      </c>
      <c r="F11" s="41">
        <v>-340.29699999999997</v>
      </c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2">
      <c r="B12" s="38" t="s">
        <v>36</v>
      </c>
      <c r="C12" s="39">
        <v>923</v>
      </c>
      <c r="D12" s="36">
        <v>493.02800000000002</v>
      </c>
      <c r="E12" s="39">
        <v>43.620037807183365</v>
      </c>
      <c r="F12" s="41">
        <v>-429.97199999999998</v>
      </c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2">
      <c r="B13" s="40" t="s">
        <v>42</v>
      </c>
      <c r="C13" s="39">
        <v>6223</v>
      </c>
      <c r="D13" s="36">
        <v>3379.1990000000001</v>
      </c>
      <c r="E13" s="39">
        <v>42.908363786802731</v>
      </c>
      <c r="F13" s="41">
        <v>-2843.8009999999999</v>
      </c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2">
      <c r="B14" s="38" t="s">
        <v>40</v>
      </c>
      <c r="C14" s="39">
        <v>1890</v>
      </c>
      <c r="D14" s="36">
        <v>1108.847</v>
      </c>
      <c r="E14" s="39">
        <v>39.714225677663372</v>
      </c>
      <c r="F14" s="41">
        <v>-781.15300000000002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x14ac:dyDescent="0.2">
      <c r="B15" s="38" t="s">
        <v>46</v>
      </c>
      <c r="C15" s="39">
        <v>1573</v>
      </c>
      <c r="D15" s="36">
        <v>935.96100000000001</v>
      </c>
      <c r="E15" s="39">
        <v>39.158576051779939</v>
      </c>
      <c r="F15" s="41">
        <v>-637.03899999999999</v>
      </c>
      <c r="J15" s="36"/>
      <c r="K15" s="36"/>
      <c r="L15" s="36"/>
      <c r="M15" s="36"/>
      <c r="N15" s="36"/>
      <c r="O15" s="36"/>
      <c r="P15" s="36"/>
      <c r="Q15" s="36"/>
      <c r="R15" s="36"/>
    </row>
    <row r="16" spans="2:18" x14ac:dyDescent="0.2">
      <c r="B16" s="38" t="s">
        <v>62</v>
      </c>
      <c r="C16" s="39">
        <v>1645</v>
      </c>
      <c r="D16" s="36">
        <v>995.60900000000004</v>
      </c>
      <c r="E16" s="39">
        <v>38.497542710039781</v>
      </c>
      <c r="F16" s="41">
        <v>-649.39099999999996</v>
      </c>
      <c r="J16" s="36"/>
      <c r="K16" s="36"/>
      <c r="L16" s="36"/>
      <c r="M16" s="36"/>
      <c r="N16" s="36"/>
      <c r="O16" s="36"/>
      <c r="P16" s="36"/>
      <c r="Q16" s="36"/>
      <c r="R16" s="36"/>
    </row>
    <row r="17" spans="2:18" x14ac:dyDescent="0.2">
      <c r="B17" s="40" t="s">
        <v>64</v>
      </c>
      <c r="C17" s="39">
        <v>12907</v>
      </c>
      <c r="D17" s="36">
        <v>7862.3520000000008</v>
      </c>
      <c r="E17" s="39">
        <v>38.249762920815549</v>
      </c>
      <c r="F17" s="41">
        <v>-5044.6479999999992</v>
      </c>
      <c r="J17" s="36"/>
      <c r="K17" s="36"/>
      <c r="L17" s="36"/>
      <c r="M17" s="36"/>
      <c r="N17" s="36"/>
      <c r="O17" s="36"/>
      <c r="P17" s="36"/>
      <c r="Q17" s="36"/>
      <c r="R17" s="36"/>
    </row>
    <row r="18" spans="2:18" x14ac:dyDescent="0.2">
      <c r="B18" s="38" t="s">
        <v>48</v>
      </c>
      <c r="C18" s="39">
        <v>1367</v>
      </c>
      <c r="D18" s="36">
        <v>833.67400000000009</v>
      </c>
      <c r="E18" s="39">
        <v>38.205701509223026</v>
      </c>
      <c r="F18" s="41">
        <v>-533.32599999999991</v>
      </c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">
      <c r="B19" s="38" t="s">
        <v>72</v>
      </c>
      <c r="C19" s="39">
        <v>1108</v>
      </c>
      <c r="D19" s="36">
        <v>681.05900000000008</v>
      </c>
      <c r="E19" s="39">
        <v>37.90626069107082</v>
      </c>
      <c r="F19" s="41">
        <v>-426.94099999999992</v>
      </c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">
      <c r="B20" s="38" t="s">
        <v>58</v>
      </c>
      <c r="C20" s="39">
        <v>2345</v>
      </c>
      <c r="D20" s="36">
        <v>1497.491</v>
      </c>
      <c r="E20" s="39">
        <v>36.486696748093976</v>
      </c>
      <c r="F20" s="41">
        <v>-847.50900000000001</v>
      </c>
      <c r="J20" s="36"/>
      <c r="K20" s="36"/>
      <c r="L20" s="36"/>
      <c r="M20" s="36"/>
      <c r="N20" s="36"/>
      <c r="O20" s="36"/>
      <c r="P20" s="36"/>
      <c r="Q20" s="36"/>
      <c r="R20" s="36"/>
    </row>
    <row r="21" spans="2:18" x14ac:dyDescent="0.2">
      <c r="B21" s="38" t="s">
        <v>44</v>
      </c>
      <c r="C21" s="39">
        <v>2765</v>
      </c>
      <c r="D21" s="36">
        <v>1772.8970000000002</v>
      </c>
      <c r="E21" s="39">
        <v>36.338546458141671</v>
      </c>
      <c r="F21" s="41">
        <v>-992.10299999999984</v>
      </c>
      <c r="J21" s="36"/>
      <c r="K21" s="36"/>
      <c r="L21" s="36"/>
      <c r="M21" s="36"/>
      <c r="N21" s="36"/>
      <c r="O21" s="36"/>
      <c r="P21" s="36"/>
      <c r="Q21" s="36"/>
      <c r="R21" s="36"/>
    </row>
    <row r="22" spans="2:18" x14ac:dyDescent="0.2">
      <c r="B22" s="38" t="s">
        <v>38</v>
      </c>
      <c r="C22" s="39">
        <v>3207</v>
      </c>
      <c r="D22" s="36">
        <v>2071.8360000000002</v>
      </c>
      <c r="E22" s="39">
        <v>36.066126855600537</v>
      </c>
      <c r="F22" s="41">
        <v>-1135.1639999999998</v>
      </c>
      <c r="J22" s="36"/>
      <c r="K22" s="36"/>
      <c r="L22" s="36"/>
      <c r="M22" s="36"/>
      <c r="N22" s="36"/>
      <c r="O22" s="36"/>
      <c r="P22" s="36"/>
      <c r="Q22" s="36"/>
      <c r="R22" s="36"/>
    </row>
    <row r="23" spans="2:18" x14ac:dyDescent="0.2">
      <c r="B23" s="38" t="s">
        <v>74</v>
      </c>
      <c r="C23" s="39">
        <v>5279</v>
      </c>
      <c r="D23" s="36">
        <v>3440.0120000000002</v>
      </c>
      <c r="E23" s="39">
        <v>35.755892712002165</v>
      </c>
      <c r="F23" s="41">
        <v>-1838.9879999999998</v>
      </c>
      <c r="J23" s="36"/>
      <c r="K23" s="36"/>
      <c r="L23" s="36"/>
      <c r="M23" s="36"/>
      <c r="N23" s="36"/>
      <c r="O23" s="36"/>
      <c r="P23" s="36"/>
      <c r="Q23" s="36"/>
      <c r="R23" s="36"/>
    </row>
    <row r="24" spans="2:18" x14ac:dyDescent="0.2">
      <c r="B24" s="38" t="s">
        <v>30</v>
      </c>
      <c r="C24" s="39">
        <v>29273</v>
      </c>
      <c r="D24" s="36">
        <v>19469.946</v>
      </c>
      <c r="E24" s="39">
        <v>35.031473636341879</v>
      </c>
      <c r="F24" s="41">
        <v>-9803.0540000000001</v>
      </c>
      <c r="J24" s="36"/>
      <c r="K24" s="36"/>
      <c r="L24" s="36"/>
      <c r="M24" s="36"/>
      <c r="N24" s="36"/>
      <c r="O24" s="36"/>
      <c r="P24" s="36"/>
      <c r="Q24" s="36"/>
      <c r="R24" s="36"/>
    </row>
    <row r="25" spans="2:18" x14ac:dyDescent="0.2">
      <c r="B25" s="38" t="s">
        <v>76</v>
      </c>
      <c r="C25" s="39">
        <v>1442</v>
      </c>
      <c r="D25" s="36">
        <v>1017.977</v>
      </c>
      <c r="E25" s="39">
        <v>33.005264362554357</v>
      </c>
      <c r="F25" s="41">
        <v>-424.02300000000002</v>
      </c>
      <c r="J25" s="36"/>
      <c r="K25" s="36"/>
      <c r="L25" s="36"/>
      <c r="M25" s="36"/>
      <c r="N25" s="36"/>
      <c r="O25" s="36"/>
      <c r="P25" s="36"/>
      <c r="Q25" s="36"/>
      <c r="R25" s="36"/>
    </row>
    <row r="26" spans="2:18" x14ac:dyDescent="0.2">
      <c r="B26" s="40" t="s">
        <v>68</v>
      </c>
      <c r="C26" s="39">
        <v>1965</v>
      </c>
      <c r="D26" s="36">
        <v>1393.34</v>
      </c>
      <c r="E26" s="39">
        <v>32.859531772575252</v>
      </c>
      <c r="F26" s="41">
        <v>-571.66000000000008</v>
      </c>
      <c r="J26" s="36"/>
      <c r="K26" s="36"/>
      <c r="L26" s="36"/>
      <c r="M26" s="36"/>
      <c r="N26" s="36"/>
      <c r="O26" s="36"/>
      <c r="P26" s="36"/>
      <c r="Q26" s="36"/>
      <c r="R26" s="36"/>
    </row>
    <row r="27" spans="2:18" x14ac:dyDescent="0.2">
      <c r="B27" s="38" t="s">
        <v>66</v>
      </c>
      <c r="C27" s="39">
        <v>9267</v>
      </c>
      <c r="D27" s="36">
        <v>6814.085</v>
      </c>
      <c r="E27" s="39">
        <v>31.687467943238161</v>
      </c>
      <c r="F27" s="41">
        <v>-2452.915</v>
      </c>
      <c r="J27" s="36"/>
      <c r="K27" s="36"/>
      <c r="L27" s="36"/>
      <c r="M27" s="36"/>
      <c r="N27" s="36"/>
      <c r="O27" s="36"/>
      <c r="P27" s="36"/>
      <c r="Q27" s="36"/>
      <c r="R27" s="36"/>
    </row>
    <row r="28" spans="2:18" x14ac:dyDescent="0.2">
      <c r="B28" s="38" t="s">
        <v>34</v>
      </c>
      <c r="C28" s="39">
        <v>10418</v>
      </c>
      <c r="D28" s="36">
        <v>7735.134</v>
      </c>
      <c r="E28" s="39">
        <v>31.381408518585456</v>
      </c>
      <c r="F28" s="41">
        <v>-2682.866</v>
      </c>
      <c r="J28" s="36"/>
      <c r="K28" s="36"/>
      <c r="L28" s="36"/>
      <c r="M28" s="36"/>
      <c r="N28" s="36"/>
      <c r="O28" s="36"/>
      <c r="P28" s="36"/>
      <c r="Q28" s="36"/>
      <c r="R28" s="36"/>
    </row>
    <row r="29" spans="2:18" x14ac:dyDescent="0.2">
      <c r="B29" s="38" t="s">
        <v>60</v>
      </c>
      <c r="C29" s="39">
        <v>1926</v>
      </c>
      <c r="D29" s="36">
        <v>1560.4010000000001</v>
      </c>
      <c r="E29" s="39">
        <v>28.759145886217709</v>
      </c>
      <c r="F29" s="41">
        <v>-365.59899999999993</v>
      </c>
      <c r="J29" s="36"/>
      <c r="K29" s="36"/>
      <c r="L29" s="36"/>
      <c r="M29" s="36"/>
      <c r="N29" s="36"/>
      <c r="O29" s="36"/>
      <c r="P29" s="36"/>
      <c r="Q29" s="36"/>
      <c r="R29" s="36"/>
    </row>
    <row r="30" spans="2:18" x14ac:dyDescent="0.2">
      <c r="B30" s="38" t="s">
        <v>70</v>
      </c>
      <c r="C30" s="39">
        <v>1551</v>
      </c>
      <c r="D30" s="36">
        <v>1350.701</v>
      </c>
      <c r="E30" s="39">
        <v>26.755218216318788</v>
      </c>
      <c r="F30" s="41">
        <v>-200.29899999999998</v>
      </c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"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">
      <c r="J32" s="36"/>
      <c r="K32" s="36"/>
      <c r="L32" s="36"/>
      <c r="M32" s="36"/>
      <c r="N32" s="36"/>
      <c r="O32" s="36"/>
      <c r="P32" s="36"/>
      <c r="Q32" s="36"/>
      <c r="R32" s="36"/>
    </row>
    <row r="33" s="36" customFormat="1" x14ac:dyDescent="0.2"/>
    <row r="34" s="36" customFormat="1" x14ac:dyDescent="0.2"/>
    <row r="35" s="36" customFormat="1" x14ac:dyDescent="0.2"/>
    <row r="36" s="36" customFormat="1" x14ac:dyDescent="0.2"/>
    <row r="37" s="36" customFormat="1" x14ac:dyDescent="0.2"/>
    <row r="38" s="36" customFormat="1" x14ac:dyDescent="0.2"/>
    <row r="39" s="36" customFormat="1" x14ac:dyDescent="0.2"/>
    <row r="40" s="36" customFormat="1" x14ac:dyDescent="0.2"/>
    <row r="41" s="36" customFormat="1" x14ac:dyDescent="0.2"/>
    <row r="42" s="36" customFormat="1" x14ac:dyDescent="0.2"/>
    <row r="43" s="36" customFormat="1" x14ac:dyDescent="0.2"/>
    <row r="44" s="36" customFormat="1" x14ac:dyDescent="0.2"/>
    <row r="45" s="36" customFormat="1" x14ac:dyDescent="0.2"/>
    <row r="46" s="36" customFormat="1" x14ac:dyDescent="0.2"/>
    <row r="47" s="36" customFormat="1" x14ac:dyDescent="0.2"/>
    <row r="48" s="36" customFormat="1" x14ac:dyDescent="0.2"/>
    <row r="49" s="36" customFormat="1" x14ac:dyDescent="0.2"/>
    <row r="50" s="36" customFormat="1" x14ac:dyDescent="0.2"/>
    <row r="51" s="36" customFormat="1" x14ac:dyDescent="0.2"/>
    <row r="52" s="36" customFormat="1" x14ac:dyDescent="0.2"/>
    <row r="53" s="36" customFormat="1" x14ac:dyDescent="0.2"/>
    <row r="54" s="36" customFormat="1" x14ac:dyDescent="0.2"/>
    <row r="55" s="36" customFormat="1" x14ac:dyDescent="0.2"/>
    <row r="56" s="36" customFormat="1" x14ac:dyDescent="0.2"/>
    <row r="57" s="36" customFormat="1" x14ac:dyDescent="0.2"/>
    <row r="58" s="36" customFormat="1" x14ac:dyDescent="0.2"/>
    <row r="59" s="36" customFormat="1" x14ac:dyDescent="0.2"/>
    <row r="60" s="36" customFormat="1" x14ac:dyDescent="0.2"/>
    <row r="61" s="36" customFormat="1" x14ac:dyDescent="0.2"/>
    <row r="62" s="36" customFormat="1" x14ac:dyDescent="0.2"/>
    <row r="63" s="36" customFormat="1" x14ac:dyDescent="0.2"/>
    <row r="64" s="36" customFormat="1" x14ac:dyDescent="0.2"/>
    <row r="65" s="36" customFormat="1" x14ac:dyDescent="0.2"/>
    <row r="66" s="36" customFormat="1" x14ac:dyDescent="0.2"/>
    <row r="67" s="36" customFormat="1" x14ac:dyDescent="0.2"/>
    <row r="68" s="36" customFormat="1" x14ac:dyDescent="0.2"/>
    <row r="69" s="36" customFormat="1" x14ac:dyDescent="0.2"/>
    <row r="70" s="36" customFormat="1" x14ac:dyDescent="0.2"/>
    <row r="71" s="36" customFormat="1" x14ac:dyDescent="0.2"/>
    <row r="72" s="36" customFormat="1" x14ac:dyDescent="0.2"/>
    <row r="73" s="36" customFormat="1" x14ac:dyDescent="0.2"/>
    <row r="74" s="36" customFormat="1" x14ac:dyDescent="0.2"/>
    <row r="75" s="36" customFormat="1" x14ac:dyDescent="0.2"/>
    <row r="76" s="36" customFormat="1" x14ac:dyDescent="0.2"/>
    <row r="77" s="36" customFormat="1" x14ac:dyDescent="0.2"/>
    <row r="78" s="36" customFormat="1" x14ac:dyDescent="0.2"/>
    <row r="79" s="36" customFormat="1" x14ac:dyDescent="0.2"/>
    <row r="80" s="36" customFormat="1" x14ac:dyDescent="0.2"/>
    <row r="81" s="36" customFormat="1" x14ac:dyDescent="0.2"/>
    <row r="82" s="36" customFormat="1" x14ac:dyDescent="0.2"/>
    <row r="83" s="36" customFormat="1" x14ac:dyDescent="0.2"/>
    <row r="84" s="36" customFormat="1" x14ac:dyDescent="0.2"/>
    <row r="85" s="36" customFormat="1" x14ac:dyDescent="0.2"/>
    <row r="86" s="36" customFormat="1" x14ac:dyDescent="0.2"/>
    <row r="87" s="36" customFormat="1" x14ac:dyDescent="0.2"/>
    <row r="88" s="36" customFormat="1" x14ac:dyDescent="0.2"/>
    <row r="89" s="36" customFormat="1" x14ac:dyDescent="0.2"/>
    <row r="90" s="36" customFormat="1" x14ac:dyDescent="0.2"/>
    <row r="91" s="36" customFormat="1" x14ac:dyDescent="0.2"/>
    <row r="92" s="36" customFormat="1" x14ac:dyDescent="0.2"/>
    <row r="93" s="36" customFormat="1" x14ac:dyDescent="0.2"/>
    <row r="94" s="36" customFormat="1" x14ac:dyDescent="0.2"/>
    <row r="95" s="36" customFormat="1" x14ac:dyDescent="0.2"/>
    <row r="96" s="36" customFormat="1" x14ac:dyDescent="0.2"/>
    <row r="97" s="36" customFormat="1" x14ac:dyDescent="0.2"/>
    <row r="98" s="36" customFormat="1" x14ac:dyDescent="0.2"/>
    <row r="99" s="36" customFormat="1" x14ac:dyDescent="0.2"/>
    <row r="100" s="36" customFormat="1" x14ac:dyDescent="0.2"/>
    <row r="101" s="36" customFormat="1" x14ac:dyDescent="0.2"/>
    <row r="102" s="36" customFormat="1" x14ac:dyDescent="0.2"/>
    <row r="103" s="36" customFormat="1" x14ac:dyDescent="0.2"/>
    <row r="104" s="36" customFormat="1" x14ac:dyDescent="0.2"/>
    <row r="105" s="36" customFormat="1" x14ac:dyDescent="0.2"/>
    <row r="106" s="36" customFormat="1" x14ac:dyDescent="0.2"/>
    <row r="107" s="36" customFormat="1" x14ac:dyDescent="0.2"/>
    <row r="108" s="36" customFormat="1" x14ac:dyDescent="0.2"/>
    <row r="109" s="36" customFormat="1" x14ac:dyDescent="0.2"/>
    <row r="110" s="36" customFormat="1" x14ac:dyDescent="0.2"/>
    <row r="111" s="36" customFormat="1" x14ac:dyDescent="0.2"/>
    <row r="112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  <row r="147" s="36" customFormat="1" x14ac:dyDescent="0.2"/>
    <row r="148" s="36" customFormat="1" x14ac:dyDescent="0.2"/>
    <row r="149" s="36" customFormat="1" x14ac:dyDescent="0.2"/>
    <row r="150" s="36" customFormat="1" x14ac:dyDescent="0.2"/>
    <row r="151" s="36" customFormat="1" x14ac:dyDescent="0.2"/>
    <row r="152" s="36" customFormat="1" x14ac:dyDescent="0.2"/>
    <row r="153" s="36" customFormat="1" x14ac:dyDescent="0.2"/>
    <row r="154" s="36" customFormat="1" x14ac:dyDescent="0.2"/>
    <row r="155" s="36" customFormat="1" x14ac:dyDescent="0.2"/>
    <row r="156" s="36" customFormat="1" x14ac:dyDescent="0.2"/>
    <row r="157" s="36" customFormat="1" x14ac:dyDescent="0.2"/>
    <row r="158" s="36" customFormat="1" x14ac:dyDescent="0.2"/>
    <row r="159" s="36" customFormat="1" x14ac:dyDescent="0.2"/>
    <row r="160" s="36" customFormat="1" x14ac:dyDescent="0.2"/>
    <row r="161" s="36" customFormat="1" x14ac:dyDescent="0.2"/>
    <row r="162" s="36" customFormat="1" x14ac:dyDescent="0.2"/>
    <row r="163" s="36" customFormat="1" x14ac:dyDescent="0.2"/>
    <row r="164" s="36" customFormat="1" x14ac:dyDescent="0.2"/>
    <row r="165" s="36" customFormat="1" x14ac:dyDescent="0.2"/>
    <row r="166" s="36" customFormat="1" x14ac:dyDescent="0.2"/>
    <row r="167" s="36" customFormat="1" x14ac:dyDescent="0.2"/>
    <row r="168" s="36" customFormat="1" x14ac:dyDescent="0.2"/>
    <row r="169" s="36" customFormat="1" x14ac:dyDescent="0.2"/>
    <row r="170" s="36" customFormat="1" x14ac:dyDescent="0.2"/>
    <row r="171" s="36" customFormat="1" x14ac:dyDescent="0.2"/>
    <row r="172" s="36" customFormat="1" x14ac:dyDescent="0.2"/>
    <row r="173" s="36" customFormat="1" x14ac:dyDescent="0.2"/>
    <row r="174" s="36" customFormat="1" x14ac:dyDescent="0.2"/>
    <row r="175" s="36" customFormat="1" x14ac:dyDescent="0.2"/>
    <row r="176" s="36" customFormat="1" x14ac:dyDescent="0.2"/>
    <row r="177" s="36" customFormat="1" x14ac:dyDescent="0.2"/>
    <row r="178" s="36" customFormat="1" x14ac:dyDescent="0.2"/>
    <row r="179" s="36" customFormat="1" x14ac:dyDescent="0.2"/>
    <row r="180" s="36" customFormat="1" x14ac:dyDescent="0.2"/>
    <row r="181" s="36" customFormat="1" x14ac:dyDescent="0.2"/>
    <row r="182" s="36" customFormat="1" x14ac:dyDescent="0.2"/>
    <row r="183" s="36" customFormat="1" x14ac:dyDescent="0.2"/>
    <row r="184" s="36" customFormat="1" x14ac:dyDescent="0.2"/>
    <row r="185" s="36" customFormat="1" x14ac:dyDescent="0.2"/>
    <row r="186" s="36" customFormat="1" x14ac:dyDescent="0.2"/>
    <row r="187" s="36" customFormat="1" x14ac:dyDescent="0.2"/>
    <row r="188" s="36" customFormat="1" x14ac:dyDescent="0.2"/>
    <row r="189" s="36" customFormat="1" x14ac:dyDescent="0.2"/>
    <row r="190" s="36" customFormat="1" x14ac:dyDescent="0.2"/>
    <row r="191" s="36" customFormat="1" x14ac:dyDescent="0.2"/>
    <row r="192" s="36" customFormat="1" x14ac:dyDescent="0.2"/>
    <row r="193" s="36" customFormat="1" x14ac:dyDescent="0.2"/>
    <row r="194" s="36" customFormat="1" x14ac:dyDescent="0.2"/>
    <row r="195" s="36" customFormat="1" x14ac:dyDescent="0.2"/>
    <row r="196" s="36" customFormat="1" x14ac:dyDescent="0.2"/>
    <row r="197" s="36" customFormat="1" x14ac:dyDescent="0.2"/>
    <row r="198" s="36" customFormat="1" x14ac:dyDescent="0.2"/>
    <row r="199" s="36" customFormat="1" x14ac:dyDescent="0.2"/>
    <row r="200" s="36" customFormat="1" x14ac:dyDescent="0.2"/>
    <row r="201" s="36" customFormat="1" x14ac:dyDescent="0.2"/>
    <row r="202" s="36" customFormat="1" x14ac:dyDescent="0.2"/>
  </sheetData>
  <autoFilter ref="B5:F5">
    <sortState ref="B6:F30">
      <sortCondition descending="1" ref="E5"/>
    </sortState>
  </autoFilter>
  <sortState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HTA 01</vt:lpstr>
      <vt:lpstr>Grafico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2023-02-22T20:39:36Z</dcterms:created>
  <dcterms:modified xsi:type="dcterms:W3CDTF">2025-12-15T16:41:59Z</dcterms:modified>
</cp:coreProperties>
</file>